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O:\Scalloway Harbour\Scall. web info\"/>
    </mc:Choice>
  </mc:AlternateContent>
  <xr:revisionPtr revIDLastSave="0" documentId="13_ncr:1_{14D51102-5E8B-40C5-9661-3B4D3AA25FBC}" xr6:coauthVersionLast="47" xr6:coauthVersionMax="47" xr10:uidLastSave="{00000000-0000-0000-0000-000000000000}"/>
  <bookViews>
    <workbookView xWindow="-105" yWindow="0" windowWidth="14610" windowHeight="15585" firstSheet="15" activeTab="17" xr2:uid="{00000000-000D-0000-FFFF-FFFF00000000}"/>
  </bookViews>
  <sheets>
    <sheet name="2008" sheetId="4" r:id="rId1"/>
    <sheet name="2009" sheetId="5" r:id="rId2"/>
    <sheet name="2010" sheetId="7" r:id="rId3"/>
    <sheet name="2011" sheetId="9" r:id="rId4"/>
    <sheet name="2012" sheetId="10" r:id="rId5"/>
    <sheet name="2013" sheetId="11" r:id="rId6"/>
    <sheet name="2014" sheetId="13" r:id="rId7"/>
    <sheet name="2015" sheetId="14" r:id="rId8"/>
    <sheet name="2016" sheetId="15" r:id="rId9"/>
    <sheet name="2017" sheetId="16" r:id="rId10"/>
    <sheet name="2018" sheetId="17" r:id="rId11"/>
    <sheet name="2019" sheetId="19" r:id="rId12"/>
    <sheet name="2020" sheetId="18" r:id="rId13"/>
    <sheet name="2021" sheetId="20" r:id="rId14"/>
    <sheet name="2022" sheetId="21" r:id="rId15"/>
    <sheet name="2023" sheetId="23" r:id="rId16"/>
    <sheet name="2024" sheetId="24" r:id="rId17"/>
    <sheet name="2025" sheetId="25" r:id="rId18"/>
    <sheet name="2026" sheetId="26" r:id="rId19"/>
    <sheet name="Sheet1" sheetId="1" r:id="rId20"/>
    <sheet name="Sheet2" sheetId="2" r:id="rId21"/>
    <sheet name="Sheet3" sheetId="3" r:id="rId22"/>
    <sheet name="Chart1" sheetId="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36" i="1" l="1"/>
  <c r="DL33" i="1" l="1"/>
  <c r="DL34" i="1" s="1"/>
  <c r="DL35" i="1" s="1"/>
  <c r="DL32" i="1" l="1"/>
  <c r="DL30" i="1" l="1"/>
  <c r="DL31" i="1"/>
  <c r="DL28" i="1"/>
  <c r="DL29" i="1"/>
  <c r="DL27" i="1" l="1"/>
  <c r="DL26" i="1" l="1"/>
  <c r="DL25" i="1"/>
  <c r="DL24" i="1"/>
  <c r="DL22" i="1"/>
  <c r="DL23" i="1" s="1"/>
  <c r="DL21" i="1"/>
  <c r="DL20" i="1" l="1"/>
  <c r="DL18" i="1"/>
  <c r="DL19" i="1" s="1"/>
  <c r="DL17" i="1"/>
  <c r="DL16" i="1"/>
  <c r="DL15" i="1"/>
  <c r="DL14" i="1"/>
  <c r="DN14" i="1" s="1"/>
  <c r="DK14" i="1" s="1"/>
  <c r="DL13" i="1"/>
  <c r="DL12" i="1"/>
  <c r="DL11" i="1" l="1"/>
  <c r="DL10" i="1"/>
  <c r="DL9" i="1"/>
  <c r="DL8" i="1"/>
  <c r="DL7" i="1" l="1"/>
  <c r="DL6" i="1"/>
  <c r="DN6" i="1" s="1"/>
  <c r="DK6" i="1" s="1"/>
  <c r="DL5" i="1"/>
  <c r="DL4" i="1"/>
  <c r="DN4" i="1" s="1"/>
  <c r="DK4" i="1" s="1"/>
  <c r="DN5" i="1"/>
  <c r="DN7" i="1"/>
  <c r="DN8" i="1"/>
  <c r="DK8" i="1" s="1"/>
  <c r="DN9" i="1"/>
  <c r="DN10" i="1"/>
  <c r="DK10" i="1" s="1"/>
  <c r="DN11" i="1"/>
  <c r="DK11" i="1" s="1"/>
  <c r="DN12" i="1"/>
  <c r="DN13" i="1"/>
  <c r="DN15" i="1"/>
  <c r="DN16" i="1"/>
  <c r="DK16" i="1" s="1"/>
  <c r="DN17" i="1"/>
  <c r="DK17" i="1" s="1"/>
  <c r="DN18" i="1"/>
  <c r="DK18" i="1" s="1"/>
  <c r="DN19" i="1"/>
  <c r="DK19" i="1" s="1"/>
  <c r="DN20" i="1"/>
  <c r="DN21" i="1"/>
  <c r="DK21" i="1" s="1"/>
  <c r="DN22" i="1"/>
  <c r="DK22" i="1" s="1"/>
  <c r="DN23" i="1"/>
  <c r="DK23" i="1" s="1"/>
  <c r="DN24" i="1"/>
  <c r="DN25" i="1"/>
  <c r="DN26" i="1"/>
  <c r="DN27" i="1"/>
  <c r="DK27" i="1" s="1"/>
  <c r="DN28" i="1"/>
  <c r="DK28" i="1" s="1"/>
  <c r="DN29" i="1"/>
  <c r="DK29" i="1" s="1"/>
  <c r="DN30" i="1"/>
  <c r="DK30" i="1" s="1"/>
  <c r="DN31" i="1"/>
  <c r="DN32" i="1"/>
  <c r="DK32" i="1" s="1"/>
  <c r="DN33" i="1"/>
  <c r="DK33" i="1" s="1"/>
  <c r="DN34" i="1"/>
  <c r="DK34" i="1" s="1"/>
  <c r="DN35" i="1"/>
  <c r="DK35" i="1" s="1"/>
  <c r="DN36" i="1"/>
  <c r="DK36" i="1" s="1"/>
  <c r="DN37" i="1"/>
  <c r="DN38" i="1"/>
  <c r="DK38" i="1" s="1"/>
  <c r="DN39" i="1"/>
  <c r="DN40" i="1"/>
  <c r="DN41" i="1"/>
  <c r="DN42" i="1"/>
  <c r="DN43" i="1"/>
  <c r="DK43" i="1" s="1"/>
  <c r="DN44" i="1"/>
  <c r="DN45" i="1"/>
  <c r="DN46" i="1"/>
  <c r="DK46" i="1" s="1"/>
  <c r="DN47" i="1"/>
  <c r="DN48" i="1"/>
  <c r="DN49" i="1"/>
  <c r="DN50" i="1"/>
  <c r="DN51" i="1"/>
  <c r="DK51" i="1" s="1"/>
  <c r="DN52" i="1"/>
  <c r="DN53" i="1"/>
  <c r="DK5" i="1"/>
  <c r="DK7" i="1"/>
  <c r="DK9" i="1"/>
  <c r="DK12" i="1"/>
  <c r="DK13" i="1"/>
  <c r="DK15" i="1"/>
  <c r="DK20" i="1"/>
  <c r="DK24" i="1"/>
  <c r="DK25" i="1"/>
  <c r="DK26" i="1"/>
  <c r="DK31" i="1"/>
  <c r="DK37" i="1"/>
  <c r="DK39" i="1"/>
  <c r="DK40" i="1"/>
  <c r="DK41" i="1"/>
  <c r="DK42" i="1"/>
  <c r="DK44" i="1"/>
  <c r="DK45" i="1"/>
  <c r="DK47" i="1"/>
  <c r="DK48" i="1"/>
  <c r="DK49" i="1"/>
  <c r="DK50" i="1"/>
  <c r="DK52" i="1"/>
  <c r="DK53" i="1"/>
  <c r="DK3" i="1"/>
  <c r="DN3" i="1"/>
  <c r="DG3" i="1"/>
  <c r="DL3" i="1"/>
  <c r="DE3" i="1"/>
  <c r="DF4" i="1"/>
  <c r="DF5" i="1" s="1"/>
  <c r="DF6" i="1" s="1"/>
  <c r="DF7" i="1" s="1"/>
  <c r="DF8" i="1" s="1"/>
  <c r="DF9" i="1" s="1"/>
  <c r="DF10" i="1" s="1"/>
  <c r="DF11" i="1" s="1"/>
  <c r="DF12" i="1" s="1"/>
  <c r="DF13" i="1" s="1"/>
  <c r="DF14" i="1" s="1"/>
  <c r="DF15" i="1" s="1"/>
  <c r="DF16" i="1" s="1"/>
  <c r="DF17" i="1" s="1"/>
  <c r="DF18" i="1" s="1"/>
  <c r="DF19" i="1" s="1"/>
  <c r="DF20" i="1" s="1"/>
  <c r="DF21" i="1" s="1"/>
  <c r="DF22" i="1" s="1"/>
  <c r="DF23" i="1" s="1"/>
  <c r="DF24" i="1" s="1"/>
  <c r="DF25" i="1" s="1"/>
  <c r="DF26" i="1" s="1"/>
  <c r="DF27" i="1" s="1"/>
  <c r="DF28" i="1" s="1"/>
  <c r="DF29" i="1" s="1"/>
  <c r="DF30" i="1" s="1"/>
  <c r="DF31" i="1" s="1"/>
  <c r="DF32" i="1" s="1"/>
  <c r="DF33" i="1" s="1"/>
  <c r="DF34" i="1" s="1"/>
  <c r="DF35" i="1" s="1"/>
  <c r="DF36" i="1" s="1"/>
  <c r="DF37" i="1" s="1"/>
  <c r="DF38" i="1" s="1"/>
  <c r="DF39" i="1" s="1"/>
  <c r="DF40" i="1" s="1"/>
  <c r="DF41" i="1" s="1"/>
  <c r="DF42" i="1" s="1"/>
  <c r="DF43" i="1" s="1"/>
  <c r="DF44" i="1" s="1"/>
  <c r="DF45" i="1" s="1"/>
  <c r="DF46" i="1" s="1"/>
  <c r="DF47" i="1" s="1"/>
  <c r="DF48" i="1" s="1"/>
  <c r="DF49" i="1" s="1"/>
  <c r="DF50" i="1" s="1"/>
  <c r="DF51" i="1" s="1"/>
  <c r="DD3" i="1" l="1"/>
  <c r="DE4" i="1"/>
  <c r="DE5" i="1" l="1"/>
  <c r="DG4" i="1"/>
  <c r="DD4" i="1" s="1"/>
  <c r="DE6" i="1" l="1"/>
  <c r="DG5" i="1"/>
  <c r="DD5" i="1" s="1"/>
  <c r="DE7" i="1" l="1"/>
  <c r="DG6" i="1"/>
  <c r="DD6" i="1" s="1"/>
  <c r="DE8" i="1" l="1"/>
  <c r="DG7" i="1"/>
  <c r="DD7" i="1" s="1"/>
  <c r="DE9" i="1" l="1"/>
  <c r="DG8" i="1"/>
  <c r="DD8" i="1" s="1"/>
  <c r="DE10" i="1" l="1"/>
  <c r="DG9" i="1"/>
  <c r="DD9" i="1" s="1"/>
  <c r="DE11" i="1" l="1"/>
  <c r="DG10" i="1"/>
  <c r="DD10" i="1" s="1"/>
  <c r="DE12" i="1" l="1"/>
  <c r="DG11" i="1"/>
  <c r="DD11" i="1" s="1"/>
  <c r="DE13" i="1" l="1"/>
  <c r="DG12" i="1"/>
  <c r="DD12" i="1" s="1"/>
  <c r="DE14" i="1" l="1"/>
  <c r="DG13" i="1"/>
  <c r="DD13" i="1" s="1"/>
  <c r="DE15" i="1" l="1"/>
  <c r="DG14" i="1"/>
  <c r="DD14" i="1" s="1"/>
  <c r="DE16" i="1" l="1"/>
  <c r="DG15" i="1"/>
  <c r="DD15" i="1" s="1"/>
  <c r="DG16" i="1" l="1"/>
  <c r="DD16" i="1" s="1"/>
  <c r="DE17" i="1"/>
  <c r="DE18" i="1" l="1"/>
  <c r="DG17" i="1"/>
  <c r="DD17" i="1" s="1"/>
  <c r="DE19" i="1" l="1"/>
  <c r="DG18" i="1"/>
  <c r="DD18" i="1" s="1"/>
  <c r="DE20" i="1" l="1"/>
  <c r="DG19" i="1"/>
  <c r="DD19" i="1" s="1"/>
  <c r="DE21" i="1" l="1"/>
  <c r="DG20" i="1"/>
  <c r="DD20" i="1" s="1"/>
  <c r="DE22" i="1" l="1"/>
  <c r="DG21" i="1"/>
  <c r="DD21" i="1" s="1"/>
  <c r="DE23" i="1" l="1"/>
  <c r="DG22" i="1"/>
  <c r="DD22" i="1" s="1"/>
  <c r="DE24" i="1" l="1"/>
  <c r="DG23" i="1"/>
  <c r="DD23" i="1" s="1"/>
  <c r="DE25" i="1" l="1"/>
  <c r="DG24" i="1"/>
  <c r="DD24" i="1" s="1"/>
  <c r="DE26" i="1" l="1"/>
  <c r="DG25" i="1"/>
  <c r="DD25" i="1" s="1"/>
  <c r="DE27" i="1" l="1"/>
  <c r="DG26" i="1"/>
  <c r="DD26" i="1" s="1"/>
  <c r="DE28" i="1" l="1"/>
  <c r="DG27" i="1"/>
  <c r="DD27" i="1" s="1"/>
  <c r="DE29" i="1" l="1"/>
  <c r="DG28" i="1"/>
  <c r="DD28" i="1" s="1"/>
  <c r="DE30" i="1" l="1"/>
  <c r="DG29" i="1"/>
  <c r="DD29" i="1" s="1"/>
  <c r="DE31" i="1" l="1"/>
  <c r="DG30" i="1"/>
  <c r="DD30" i="1" s="1"/>
  <c r="DE32" i="1" l="1"/>
  <c r="DG31" i="1"/>
  <c r="DD31" i="1" s="1"/>
  <c r="DE33" i="1" l="1"/>
  <c r="DG32" i="1"/>
  <c r="DD32" i="1" s="1"/>
  <c r="DE34" i="1" l="1"/>
  <c r="DG33" i="1"/>
  <c r="DD33" i="1" s="1"/>
  <c r="DE35" i="1" l="1"/>
  <c r="DG34" i="1"/>
  <c r="DD34" i="1" s="1"/>
  <c r="DE36" i="1" l="1"/>
  <c r="DG35" i="1"/>
  <c r="DD35" i="1" s="1"/>
  <c r="DG36" i="1" l="1"/>
  <c r="DD36" i="1" s="1"/>
  <c r="DE37" i="1"/>
  <c r="CY4" i="1"/>
  <c r="DE38" i="1" l="1"/>
  <c r="DG37" i="1"/>
  <c r="DD37" i="1" s="1"/>
  <c r="CY5" i="1"/>
  <c r="CY6" i="1" s="1"/>
  <c r="CY7" i="1" s="1"/>
  <c r="CY8" i="1" s="1"/>
  <c r="CY9" i="1" s="1"/>
  <c r="CY10" i="1" s="1"/>
  <c r="CY11" i="1" s="1"/>
  <c r="CY12" i="1" s="1"/>
  <c r="CY13" i="1" s="1"/>
  <c r="CY14" i="1" s="1"/>
  <c r="CY15" i="1" s="1"/>
  <c r="CY16" i="1" s="1"/>
  <c r="CY17" i="1" s="1"/>
  <c r="CY18" i="1" s="1"/>
  <c r="CY19" i="1" s="1"/>
  <c r="CY20" i="1" s="1"/>
  <c r="CY21" i="1" s="1"/>
  <c r="CY22" i="1" s="1"/>
  <c r="CY23" i="1" s="1"/>
  <c r="CY24" i="1" s="1"/>
  <c r="CY25" i="1" s="1"/>
  <c r="CY26" i="1" s="1"/>
  <c r="CY27" i="1" s="1"/>
  <c r="CY28" i="1" s="1"/>
  <c r="CY29" i="1" s="1"/>
  <c r="CY30" i="1" s="1"/>
  <c r="CY31" i="1" s="1"/>
  <c r="CY32" i="1" s="1"/>
  <c r="CY33" i="1" s="1"/>
  <c r="CY34" i="1" s="1"/>
  <c r="CY35" i="1" s="1"/>
  <c r="CY36" i="1" s="1"/>
  <c r="CY37" i="1" s="1"/>
  <c r="CY38" i="1" s="1"/>
  <c r="CY39" i="1" s="1"/>
  <c r="CY40" i="1" s="1"/>
  <c r="CY41" i="1" s="1"/>
  <c r="CY42" i="1" s="1"/>
  <c r="CY43" i="1" s="1"/>
  <c r="CY44" i="1" s="1"/>
  <c r="CY45" i="1" s="1"/>
  <c r="CY46" i="1" s="1"/>
  <c r="CY47" i="1" s="1"/>
  <c r="CY48" i="1" s="1"/>
  <c r="CY49" i="1" s="1"/>
  <c r="CY50" i="1" s="1"/>
  <c r="CY51" i="1" s="1"/>
  <c r="CX3" i="1"/>
  <c r="CX4" i="1" s="1"/>
  <c r="CX5" i="1" s="1"/>
  <c r="CQ3" i="1"/>
  <c r="CS3" i="1" s="1"/>
  <c r="CZ3" i="1" l="1"/>
  <c r="CW3" i="1" s="1"/>
  <c r="DE39" i="1"/>
  <c r="DG38" i="1"/>
  <c r="DD38" i="1" s="1"/>
  <c r="CX6" i="1"/>
  <c r="CZ5" i="1"/>
  <c r="CW5" i="1" s="1"/>
  <c r="CZ4" i="1"/>
  <c r="CW4" i="1" s="1"/>
  <c r="CQ4" i="1"/>
  <c r="DE40" i="1" l="1"/>
  <c r="DG39" i="1"/>
  <c r="DD39" i="1" s="1"/>
  <c r="CX7" i="1"/>
  <c r="CZ6" i="1"/>
  <c r="CW6" i="1" s="1"/>
  <c r="CQ5" i="1"/>
  <c r="CR4" i="1"/>
  <c r="CS4" i="1" s="1"/>
  <c r="CP4" i="1" s="1"/>
  <c r="CK4" i="1"/>
  <c r="CK5" i="1" s="1"/>
  <c r="CJ3" i="1"/>
  <c r="CJ4" i="1" s="1"/>
  <c r="CL4" i="1" s="1"/>
  <c r="CI4" i="1" s="1"/>
  <c r="CD4" i="1"/>
  <c r="CD5" i="1" s="1"/>
  <c r="CC3" i="1"/>
  <c r="CC4" i="1" s="1"/>
  <c r="CC5" i="1" s="1"/>
  <c r="BV3" i="1"/>
  <c r="BX3" i="1" s="1"/>
  <c r="BU3" i="1" s="1"/>
  <c r="BW4" i="1"/>
  <c r="BW5" i="1" s="1"/>
  <c r="BW6" i="1" s="1"/>
  <c r="BW7" i="1" s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O3" i="1"/>
  <c r="BQ3" i="1" s="1"/>
  <c r="BN3" i="1" s="1"/>
  <c r="BP4" i="1"/>
  <c r="BP5" i="1" s="1"/>
  <c r="BP6" i="1" s="1"/>
  <c r="BP7" i="1" s="1"/>
  <c r="BP8" i="1" s="1"/>
  <c r="BP9" i="1" s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I4" i="1"/>
  <c r="BI5" i="1" s="1"/>
  <c r="BI6" i="1" s="1"/>
  <c r="BI7" i="1" s="1"/>
  <c r="BI8" i="1" s="1"/>
  <c r="BI9" i="1" s="1"/>
  <c r="BI10" i="1" s="1"/>
  <c r="BI11" i="1" s="1"/>
  <c r="BI12" i="1" s="1"/>
  <c r="BI13" i="1" s="1"/>
  <c r="BI14" i="1" s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BI35" i="1" s="1"/>
  <c r="BI36" i="1" s="1"/>
  <c r="BI37" i="1" s="1"/>
  <c r="BI38" i="1" s="1"/>
  <c r="BI39" i="1" s="1"/>
  <c r="BI40" i="1" s="1"/>
  <c r="BI41" i="1" s="1"/>
  <c r="BI42" i="1" s="1"/>
  <c r="BI43" i="1" s="1"/>
  <c r="BI44" i="1" s="1"/>
  <c r="BI45" i="1" s="1"/>
  <c r="BI46" i="1" s="1"/>
  <c r="BI47" i="1" s="1"/>
  <c r="BI48" i="1" s="1"/>
  <c r="BI49" i="1" s="1"/>
  <c r="BI50" i="1" s="1"/>
  <c r="BI51" i="1" s="1"/>
  <c r="BH3" i="1"/>
  <c r="BJ3" i="1" s="1"/>
  <c r="BG3" i="1" s="1"/>
  <c r="BB4" i="1"/>
  <c r="BA3" i="1"/>
  <c r="BC3" i="1" s="1"/>
  <c r="AZ3" i="1" s="1"/>
  <c r="AV4" i="1"/>
  <c r="AV5" i="1" s="1"/>
  <c r="AV6" i="1" s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U3" i="1"/>
  <c r="AU4" i="1" s="1"/>
  <c r="W2" i="1"/>
  <c r="AD2" i="1"/>
  <c r="AA2" i="1" s="1"/>
  <c r="C3" i="1"/>
  <c r="D3" i="1" s="1"/>
  <c r="G3" i="1"/>
  <c r="G4" i="1" s="1"/>
  <c r="N3" i="1"/>
  <c r="N4" i="1" s="1"/>
  <c r="U3" i="1"/>
  <c r="AB3" i="1"/>
  <c r="AD3" i="1" s="1"/>
  <c r="AA3" i="1" s="1"/>
  <c r="AI3" i="1"/>
  <c r="AK3" i="1" s="1"/>
  <c r="AH3" i="1" s="1"/>
  <c r="AO3" i="1"/>
  <c r="AQ3" i="1" s="1"/>
  <c r="AN3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O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J4" i="1"/>
  <c r="AJ5" i="1" s="1"/>
  <c r="AJ6" i="1" s="1"/>
  <c r="AJ7" i="1" s="1"/>
  <c r="AJ8" i="1" s="1"/>
  <c r="AJ9" i="1" s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P4" i="1"/>
  <c r="AP5" i="1" s="1"/>
  <c r="AP6" i="1" s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P3" i="1"/>
  <c r="M3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BO4" i="1"/>
  <c r="AO4" i="1"/>
  <c r="AO5" i="1" s="1"/>
  <c r="AO6" i="1" s="1"/>
  <c r="AO7" i="1" s="1"/>
  <c r="AO8" i="1" s="1"/>
  <c r="BB5" i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CD6" i="1"/>
  <c r="CD7" i="1" s="1"/>
  <c r="CD8" i="1" s="1"/>
  <c r="CD9" i="1" s="1"/>
  <c r="CD10" i="1" s="1"/>
  <c r="CD11" i="1" s="1"/>
  <c r="CD12" i="1" s="1"/>
  <c r="CD13" i="1" s="1"/>
  <c r="CD14" i="1" s="1"/>
  <c r="CD15" i="1" s="1"/>
  <c r="CD16" i="1" s="1"/>
  <c r="CD17" i="1" s="1"/>
  <c r="CD18" i="1" s="1"/>
  <c r="CD19" i="1" s="1"/>
  <c r="CD20" i="1" s="1"/>
  <c r="CD21" i="1" s="1"/>
  <c r="CD22" i="1" s="1"/>
  <c r="CD23" i="1" s="1"/>
  <c r="CD24" i="1" s="1"/>
  <c r="CD25" i="1" s="1"/>
  <c r="CD26" i="1" s="1"/>
  <c r="CD27" i="1" s="1"/>
  <c r="CD28" i="1" s="1"/>
  <c r="CD29" i="1" s="1"/>
  <c r="CD30" i="1" s="1"/>
  <c r="CD31" i="1" s="1"/>
  <c r="CD32" i="1" s="1"/>
  <c r="CD33" i="1" s="1"/>
  <c r="CD34" i="1" s="1"/>
  <c r="CD35" i="1" s="1"/>
  <c r="CD36" i="1" s="1"/>
  <c r="CD37" i="1" s="1"/>
  <c r="CD38" i="1" s="1"/>
  <c r="CD39" i="1" s="1"/>
  <c r="CD40" i="1" s="1"/>
  <c r="CD41" i="1" s="1"/>
  <c r="CD42" i="1" s="1"/>
  <c r="CD43" i="1" s="1"/>
  <c r="CD44" i="1" s="1"/>
  <c r="CD45" i="1" s="1"/>
  <c r="CD46" i="1" s="1"/>
  <c r="CD47" i="1" s="1"/>
  <c r="CD48" i="1" s="1"/>
  <c r="CD49" i="1" s="1"/>
  <c r="CD50" i="1" s="1"/>
  <c r="CD51" i="1" s="1"/>
  <c r="CK6" i="1"/>
  <c r="CK7" i="1" s="1"/>
  <c r="CK8" i="1" s="1"/>
  <c r="CK9" i="1" s="1"/>
  <c r="CK10" i="1" s="1"/>
  <c r="CK11" i="1" s="1"/>
  <c r="CK12" i="1" s="1"/>
  <c r="CK13" i="1" s="1"/>
  <c r="CK14" i="1" s="1"/>
  <c r="CK15" i="1" s="1"/>
  <c r="CK16" i="1" s="1"/>
  <c r="CK17" i="1" s="1"/>
  <c r="CK18" i="1" s="1"/>
  <c r="CK19" i="1" s="1"/>
  <c r="CK20" i="1" s="1"/>
  <c r="CK21" i="1" s="1"/>
  <c r="CK22" i="1" s="1"/>
  <c r="CK23" i="1" s="1"/>
  <c r="CK24" i="1" s="1"/>
  <c r="CK25" i="1" s="1"/>
  <c r="CK26" i="1" s="1"/>
  <c r="CK27" i="1" s="1"/>
  <c r="CK28" i="1" s="1"/>
  <c r="CK29" i="1" s="1"/>
  <c r="CK30" i="1" s="1"/>
  <c r="CK31" i="1" s="1"/>
  <c r="CK32" i="1" s="1"/>
  <c r="CK33" i="1" s="1"/>
  <c r="CK34" i="1" s="1"/>
  <c r="CK35" i="1" s="1"/>
  <c r="CK36" i="1" s="1"/>
  <c r="CK37" i="1" s="1"/>
  <c r="CK38" i="1" s="1"/>
  <c r="CK39" i="1" s="1"/>
  <c r="CK40" i="1" s="1"/>
  <c r="CK41" i="1" s="1"/>
  <c r="CK42" i="1" s="1"/>
  <c r="CK43" i="1" s="1"/>
  <c r="CK44" i="1" s="1"/>
  <c r="CK45" i="1" s="1"/>
  <c r="CK46" i="1" s="1"/>
  <c r="CK47" i="1" s="1"/>
  <c r="CK48" i="1" s="1"/>
  <c r="CK49" i="1" s="1"/>
  <c r="CK50" i="1" s="1"/>
  <c r="CK51" i="1" s="1"/>
  <c r="CJ5" i="1"/>
  <c r="CL5" i="1" s="1"/>
  <c r="CI5" i="1" s="1"/>
  <c r="AW3" i="1" l="1"/>
  <c r="AT3" i="1" s="1"/>
  <c r="BQ4" i="1"/>
  <c r="BN4" i="1" s="1"/>
  <c r="C4" i="1"/>
  <c r="D4" i="1" s="1"/>
  <c r="CL3" i="1"/>
  <c r="CI3" i="1" s="1"/>
  <c r="AB4" i="1"/>
  <c r="AB5" i="1" s="1"/>
  <c r="AB6" i="1" s="1"/>
  <c r="AW4" i="1"/>
  <c r="AT4" i="1" s="1"/>
  <c r="BV4" i="1"/>
  <c r="BV5" i="1" s="1"/>
  <c r="BX5" i="1" s="1"/>
  <c r="BU5" i="1" s="1"/>
  <c r="AI4" i="1"/>
  <c r="AI5" i="1" s="1"/>
  <c r="AK5" i="1" s="1"/>
  <c r="AH5" i="1" s="1"/>
  <c r="DE41" i="1"/>
  <c r="DG40" i="1"/>
  <c r="DD40" i="1" s="1"/>
  <c r="AO9" i="1"/>
  <c r="AO10" i="1" s="1"/>
  <c r="AO11" i="1" s="1"/>
  <c r="AQ8" i="1"/>
  <c r="AN8" i="1" s="1"/>
  <c r="C5" i="1"/>
  <c r="C6" i="1" s="1"/>
  <c r="D6" i="1" s="1"/>
  <c r="CX8" i="1"/>
  <c r="CZ7" i="1"/>
  <c r="CW7" i="1" s="1"/>
  <c r="N5" i="1"/>
  <c r="P5" i="1" s="1"/>
  <c r="M5" i="1" s="1"/>
  <c r="P4" i="1"/>
  <c r="M4" i="1" s="1"/>
  <c r="I4" i="1"/>
  <c r="G5" i="1"/>
  <c r="BH4" i="1"/>
  <c r="BJ4" i="1" s="1"/>
  <c r="BG4" i="1" s="1"/>
  <c r="BA4" i="1"/>
  <c r="BC4" i="1" s="1"/>
  <c r="AZ4" i="1" s="1"/>
  <c r="I3" i="1"/>
  <c r="CE3" i="1"/>
  <c r="CB3" i="1" s="1"/>
  <c r="CJ6" i="1"/>
  <c r="CJ7" i="1" s="1"/>
  <c r="CL7" i="1" s="1"/>
  <c r="CI7" i="1" s="1"/>
  <c r="CR5" i="1"/>
  <c r="CR6" i="1" s="1"/>
  <c r="CR7" i="1" s="1"/>
  <c r="CR8" i="1" s="1"/>
  <c r="CR9" i="1" s="1"/>
  <c r="CR10" i="1" s="1"/>
  <c r="CR11" i="1" s="1"/>
  <c r="CR12" i="1" s="1"/>
  <c r="CR13" i="1" s="1"/>
  <c r="CR14" i="1" s="1"/>
  <c r="CR15" i="1" s="1"/>
  <c r="CR16" i="1" s="1"/>
  <c r="CR17" i="1" s="1"/>
  <c r="CR18" i="1" s="1"/>
  <c r="CR19" i="1" s="1"/>
  <c r="CR20" i="1" s="1"/>
  <c r="CR21" i="1" s="1"/>
  <c r="CR22" i="1" s="1"/>
  <c r="CR23" i="1" s="1"/>
  <c r="CR24" i="1" s="1"/>
  <c r="CR25" i="1" s="1"/>
  <c r="CR26" i="1" s="1"/>
  <c r="CR27" i="1" s="1"/>
  <c r="CR28" i="1" s="1"/>
  <c r="CR29" i="1" s="1"/>
  <c r="CR30" i="1" s="1"/>
  <c r="CR31" i="1" s="1"/>
  <c r="CR32" i="1" s="1"/>
  <c r="CR33" i="1" s="1"/>
  <c r="CR34" i="1" s="1"/>
  <c r="CR35" i="1" s="1"/>
  <c r="CR36" i="1" s="1"/>
  <c r="CR37" i="1" s="1"/>
  <c r="CR38" i="1" s="1"/>
  <c r="CR39" i="1" s="1"/>
  <c r="CR40" i="1" s="1"/>
  <c r="CR41" i="1" s="1"/>
  <c r="CR42" i="1" s="1"/>
  <c r="CR43" i="1" s="1"/>
  <c r="CR44" i="1" s="1"/>
  <c r="CR45" i="1" s="1"/>
  <c r="CR46" i="1" s="1"/>
  <c r="CR47" i="1" s="1"/>
  <c r="CR48" i="1" s="1"/>
  <c r="CR49" i="1" s="1"/>
  <c r="CR50" i="1" s="1"/>
  <c r="CR51" i="1" s="1"/>
  <c r="BO5" i="1"/>
  <c r="AU5" i="1"/>
  <c r="C7" i="1"/>
  <c r="AD5" i="1"/>
  <c r="AA5" i="1" s="1"/>
  <c r="CE5" i="1"/>
  <c r="CB5" i="1" s="1"/>
  <c r="CC6" i="1"/>
  <c r="AQ7" i="1"/>
  <c r="AN7" i="1" s="1"/>
  <c r="AQ5" i="1"/>
  <c r="AN5" i="1" s="1"/>
  <c r="AQ6" i="1"/>
  <c r="AN6" i="1" s="1"/>
  <c r="U4" i="1"/>
  <c r="W3" i="1"/>
  <c r="T3" i="1" s="1"/>
  <c r="CE4" i="1"/>
  <c r="CB4" i="1" s="1"/>
  <c r="AQ4" i="1"/>
  <c r="AN4" i="1" s="1"/>
  <c r="CQ6" i="1"/>
  <c r="CS5" i="1"/>
  <c r="CP5" i="1" s="1"/>
  <c r="CJ8" i="1" l="1"/>
  <c r="AD4" i="1"/>
  <c r="AA4" i="1" s="1"/>
  <c r="AK4" i="1"/>
  <c r="AH4" i="1" s="1"/>
  <c r="D5" i="1"/>
  <c r="BX4" i="1"/>
  <c r="BU4" i="1" s="1"/>
  <c r="N6" i="1"/>
  <c r="DG41" i="1"/>
  <c r="DD41" i="1" s="1"/>
  <c r="DE42" i="1"/>
  <c r="BV6" i="1"/>
  <c r="AQ9" i="1"/>
  <c r="AN9" i="1" s="1"/>
  <c r="AQ10" i="1"/>
  <c r="AN10" i="1" s="1"/>
  <c r="AI6" i="1"/>
  <c r="AI7" i="1" s="1"/>
  <c r="BA5" i="1"/>
  <c r="BC5" i="1" s="1"/>
  <c r="AZ5" i="1" s="1"/>
  <c r="BH5" i="1"/>
  <c r="BH6" i="1" s="1"/>
  <c r="CL6" i="1"/>
  <c r="CI6" i="1" s="1"/>
  <c r="CX9" i="1"/>
  <c r="CZ8" i="1"/>
  <c r="CW8" i="1" s="1"/>
  <c r="BO6" i="1"/>
  <c r="BQ5" i="1"/>
  <c r="BN5" i="1" s="1"/>
  <c r="G6" i="1"/>
  <c r="I5" i="1"/>
  <c r="AK6" i="1"/>
  <c r="AH6" i="1" s="1"/>
  <c r="AW5" i="1"/>
  <c r="AT5" i="1" s="1"/>
  <c r="AU6" i="1"/>
  <c r="AD6" i="1"/>
  <c r="AA6" i="1" s="1"/>
  <c r="AB7" i="1"/>
  <c r="AO12" i="1"/>
  <c r="AQ11" i="1"/>
  <c r="AN11" i="1" s="1"/>
  <c r="CE6" i="1"/>
  <c r="CB6" i="1" s="1"/>
  <c r="CC7" i="1"/>
  <c r="CL8" i="1"/>
  <c r="CI8" i="1" s="1"/>
  <c r="CJ9" i="1"/>
  <c r="C8" i="1"/>
  <c r="D7" i="1"/>
  <c r="W4" i="1"/>
  <c r="T4" i="1" s="1"/>
  <c r="U5" i="1"/>
  <c r="CS6" i="1"/>
  <c r="CP6" i="1" s="1"/>
  <c r="CQ7" i="1"/>
  <c r="P6" i="1"/>
  <c r="M6" i="1" s="1"/>
  <c r="N7" i="1"/>
  <c r="BA6" i="1" l="1"/>
  <c r="BJ5" i="1"/>
  <c r="BG5" i="1" s="1"/>
  <c r="BX6" i="1"/>
  <c r="BU6" i="1" s="1"/>
  <c r="BV7" i="1"/>
  <c r="DE43" i="1"/>
  <c r="DG42" i="1"/>
  <c r="DD42" i="1" s="1"/>
  <c r="CX10" i="1"/>
  <c r="CZ9" i="1"/>
  <c r="CW9" i="1" s="1"/>
  <c r="AU7" i="1"/>
  <c r="AW6" i="1"/>
  <c r="AT6" i="1" s="1"/>
  <c r="AI8" i="1"/>
  <c r="AK7" i="1"/>
  <c r="AH7" i="1" s="1"/>
  <c r="I6" i="1"/>
  <c r="G7" i="1"/>
  <c r="BO7" i="1"/>
  <c r="BQ6" i="1"/>
  <c r="BN6" i="1" s="1"/>
  <c r="D8" i="1"/>
  <c r="C9" i="1"/>
  <c r="BJ6" i="1"/>
  <c r="BG6" i="1" s="1"/>
  <c r="BH7" i="1"/>
  <c r="AD7" i="1"/>
  <c r="AA7" i="1" s="1"/>
  <c r="AB8" i="1"/>
  <c r="CS7" i="1"/>
  <c r="CP7" i="1" s="1"/>
  <c r="CQ8" i="1"/>
  <c r="AO13" i="1"/>
  <c r="AQ12" i="1"/>
  <c r="AN12" i="1" s="1"/>
  <c r="CE7" i="1"/>
  <c r="CB7" i="1" s="1"/>
  <c r="CC8" i="1"/>
  <c r="P7" i="1"/>
  <c r="M7" i="1" s="1"/>
  <c r="N8" i="1"/>
  <c r="W5" i="1"/>
  <c r="T5" i="1" s="1"/>
  <c r="U6" i="1"/>
  <c r="BC6" i="1"/>
  <c r="AZ6" i="1" s="1"/>
  <c r="BA7" i="1"/>
  <c r="CJ10" i="1"/>
  <c r="CL9" i="1"/>
  <c r="CI9" i="1" s="1"/>
  <c r="DE44" i="1" l="1"/>
  <c r="DG43" i="1"/>
  <c r="DD43" i="1" s="1"/>
  <c r="BX7" i="1"/>
  <c r="BU7" i="1" s="1"/>
  <c r="BV8" i="1"/>
  <c r="CX11" i="1"/>
  <c r="CZ10" i="1"/>
  <c r="CW10" i="1" s="1"/>
  <c r="BQ7" i="1"/>
  <c r="BN7" i="1" s="1"/>
  <c r="BO8" i="1"/>
  <c r="G8" i="1"/>
  <c r="I7" i="1"/>
  <c r="AK8" i="1"/>
  <c r="AH8" i="1" s="1"/>
  <c r="AI9" i="1"/>
  <c r="AU8" i="1"/>
  <c r="AW7" i="1"/>
  <c r="AT7" i="1" s="1"/>
  <c r="CC9" i="1"/>
  <c r="CE8" i="1"/>
  <c r="CB8" i="1" s="1"/>
  <c r="BC7" i="1"/>
  <c r="AZ7" i="1" s="1"/>
  <c r="BA8" i="1"/>
  <c r="BJ7" i="1"/>
  <c r="BG7" i="1" s="1"/>
  <c r="BH8" i="1"/>
  <c r="C10" i="1"/>
  <c r="D9" i="1"/>
  <c r="AD8" i="1"/>
  <c r="AA8" i="1" s="1"/>
  <c r="AB9" i="1"/>
  <c r="AQ13" i="1"/>
  <c r="AN13" i="1" s="1"/>
  <c r="AO14" i="1"/>
  <c r="CS8" i="1"/>
  <c r="CP8" i="1" s="1"/>
  <c r="CQ9" i="1"/>
  <c r="U7" i="1"/>
  <c r="W6" i="1"/>
  <c r="T6" i="1" s="1"/>
  <c r="P8" i="1"/>
  <c r="M8" i="1" s="1"/>
  <c r="N9" i="1"/>
  <c r="CJ11" i="1"/>
  <c r="CL10" i="1"/>
  <c r="CI10" i="1" s="1"/>
  <c r="BV9" i="1" l="1"/>
  <c r="BX8" i="1"/>
  <c r="BU8" i="1" s="1"/>
  <c r="DE45" i="1"/>
  <c r="DG44" i="1"/>
  <c r="DD44" i="1" s="1"/>
  <c r="CX12" i="1"/>
  <c r="CZ11" i="1"/>
  <c r="CW11" i="1" s="1"/>
  <c r="AU9" i="1"/>
  <c r="AW8" i="1"/>
  <c r="AT8" i="1" s="1"/>
  <c r="I8" i="1"/>
  <c r="G9" i="1"/>
  <c r="BQ8" i="1"/>
  <c r="BN8" i="1" s="1"/>
  <c r="BO9" i="1"/>
  <c r="AK9" i="1"/>
  <c r="AH9" i="1" s="1"/>
  <c r="AI10" i="1"/>
  <c r="CE9" i="1"/>
  <c r="CB9" i="1" s="1"/>
  <c r="CC10" i="1"/>
  <c r="AO15" i="1"/>
  <c r="AQ14" i="1"/>
  <c r="AN14" i="1" s="1"/>
  <c r="CS9" i="1"/>
  <c r="CP9" i="1" s="1"/>
  <c r="CQ10" i="1"/>
  <c r="AB10" i="1"/>
  <c r="AD9" i="1"/>
  <c r="AA9" i="1" s="1"/>
  <c r="BC8" i="1"/>
  <c r="AZ8" i="1" s="1"/>
  <c r="BA9" i="1"/>
  <c r="BJ8" i="1"/>
  <c r="BG8" i="1" s="1"/>
  <c r="BH9" i="1"/>
  <c r="U8" i="1"/>
  <c r="W7" i="1"/>
  <c r="T7" i="1" s="1"/>
  <c r="CJ12" i="1"/>
  <c r="CL11" i="1"/>
  <c r="CI11" i="1" s="1"/>
  <c r="P9" i="1"/>
  <c r="M9" i="1" s="1"/>
  <c r="N10" i="1"/>
  <c r="C11" i="1"/>
  <c r="D10" i="1"/>
  <c r="DE46" i="1" l="1"/>
  <c r="DG45" i="1"/>
  <c r="DD45" i="1" s="1"/>
  <c r="BX9" i="1"/>
  <c r="BU9" i="1" s="1"/>
  <c r="BV10" i="1"/>
  <c r="CX13" i="1"/>
  <c r="CZ12" i="1"/>
  <c r="CW12" i="1" s="1"/>
  <c r="BQ9" i="1"/>
  <c r="BN9" i="1" s="1"/>
  <c r="BO10" i="1"/>
  <c r="G10" i="1"/>
  <c r="I9" i="1"/>
  <c r="AK10" i="1"/>
  <c r="AH10" i="1" s="1"/>
  <c r="AI11" i="1"/>
  <c r="AW9" i="1"/>
  <c r="AT9" i="1" s="1"/>
  <c r="AU10" i="1"/>
  <c r="N11" i="1"/>
  <c r="P10" i="1"/>
  <c r="M10" i="1" s="1"/>
  <c r="BC9" i="1"/>
  <c r="AZ9" i="1" s="1"/>
  <c r="BA10" i="1"/>
  <c r="CC11" i="1"/>
  <c r="CE10" i="1"/>
  <c r="CB10" i="1" s="1"/>
  <c r="CL12" i="1"/>
  <c r="CI12" i="1" s="1"/>
  <c r="CJ13" i="1"/>
  <c r="AB11" i="1"/>
  <c r="AD10" i="1"/>
  <c r="AA10" i="1" s="1"/>
  <c r="BJ9" i="1"/>
  <c r="BG9" i="1" s="1"/>
  <c r="BH10" i="1"/>
  <c r="CQ11" i="1"/>
  <c r="CS10" i="1"/>
  <c r="CP10" i="1" s="1"/>
  <c r="U9" i="1"/>
  <c r="W8" i="1"/>
  <c r="T8" i="1" s="1"/>
  <c r="C12" i="1"/>
  <c r="D11" i="1"/>
  <c r="AQ15" i="1"/>
  <c r="AN15" i="1" s="1"/>
  <c r="AO16" i="1"/>
  <c r="BX10" i="1" l="1"/>
  <c r="BU10" i="1" s="1"/>
  <c r="BV11" i="1"/>
  <c r="DE47" i="1"/>
  <c r="DG46" i="1"/>
  <c r="DD46" i="1" s="1"/>
  <c r="CX14" i="1"/>
  <c r="CZ13" i="1"/>
  <c r="CW13" i="1" s="1"/>
  <c r="AW10" i="1"/>
  <c r="AT10" i="1" s="1"/>
  <c r="AU11" i="1"/>
  <c r="AK11" i="1"/>
  <c r="AH11" i="1" s="1"/>
  <c r="AI12" i="1"/>
  <c r="G11" i="1"/>
  <c r="I10" i="1"/>
  <c r="BQ10" i="1"/>
  <c r="BN10" i="1" s="1"/>
  <c r="BO11" i="1"/>
  <c r="CE11" i="1"/>
  <c r="CB11" i="1" s="1"/>
  <c r="CC12" i="1"/>
  <c r="CL13" i="1"/>
  <c r="CI13" i="1" s="1"/>
  <c r="CJ14" i="1"/>
  <c r="C13" i="1"/>
  <c r="D12" i="1"/>
  <c r="BJ10" i="1"/>
  <c r="BG10" i="1" s="1"/>
  <c r="BH11" i="1"/>
  <c r="U10" i="1"/>
  <c r="W9" i="1"/>
  <c r="T9" i="1" s="1"/>
  <c r="BC10" i="1"/>
  <c r="AZ10" i="1" s="1"/>
  <c r="BA11" i="1"/>
  <c r="N12" i="1"/>
  <c r="P11" i="1"/>
  <c r="M11" i="1" s="1"/>
  <c r="AQ16" i="1"/>
  <c r="AN16" i="1" s="1"/>
  <c r="AO17" i="1"/>
  <c r="CQ12" i="1"/>
  <c r="CS11" i="1"/>
  <c r="CP11" i="1" s="1"/>
  <c r="AB12" i="1"/>
  <c r="AD11" i="1"/>
  <c r="AA11" i="1" s="1"/>
  <c r="DE48" i="1" l="1"/>
  <c r="DG47" i="1"/>
  <c r="DD47" i="1" s="1"/>
  <c r="BX11" i="1"/>
  <c r="BU11" i="1" s="1"/>
  <c r="BV12" i="1"/>
  <c r="CX15" i="1"/>
  <c r="CZ14" i="1"/>
  <c r="CW14" i="1" s="1"/>
  <c r="BQ11" i="1"/>
  <c r="BN11" i="1" s="1"/>
  <c r="BO12" i="1"/>
  <c r="G12" i="1"/>
  <c r="I11" i="1"/>
  <c r="AK12" i="1"/>
  <c r="AH12" i="1" s="1"/>
  <c r="AI13" i="1"/>
  <c r="AU12" i="1"/>
  <c r="AW11" i="1"/>
  <c r="AT11" i="1" s="1"/>
  <c r="BJ11" i="1"/>
  <c r="BG11" i="1" s="1"/>
  <c r="BH12" i="1"/>
  <c r="AO18" i="1"/>
  <c r="AQ17" i="1"/>
  <c r="AN17" i="1" s="1"/>
  <c r="BC11" i="1"/>
  <c r="AZ11" i="1" s="1"/>
  <c r="BA12" i="1"/>
  <c r="CC13" i="1"/>
  <c r="CE12" i="1"/>
  <c r="CB12" i="1" s="1"/>
  <c r="U11" i="1"/>
  <c r="W10" i="1"/>
  <c r="T10" i="1" s="1"/>
  <c r="AB13" i="1"/>
  <c r="AD12" i="1"/>
  <c r="AA12" i="1" s="1"/>
  <c r="CQ13" i="1"/>
  <c r="CS12" i="1"/>
  <c r="CP12" i="1" s="1"/>
  <c r="C14" i="1"/>
  <c r="D13" i="1"/>
  <c r="N13" i="1"/>
  <c r="P12" i="1"/>
  <c r="M12" i="1" s="1"/>
  <c r="CJ15" i="1"/>
  <c r="CL14" i="1"/>
  <c r="CI14" i="1" s="1"/>
  <c r="DG48" i="1" l="1"/>
  <c r="DD48" i="1" s="1"/>
  <c r="DE49" i="1"/>
  <c r="BX12" i="1"/>
  <c r="BU12" i="1" s="1"/>
  <c r="BV13" i="1"/>
  <c r="CX16" i="1"/>
  <c r="CZ15" i="1"/>
  <c r="CW15" i="1" s="1"/>
  <c r="AU13" i="1"/>
  <c r="AW12" i="1"/>
  <c r="AT12" i="1" s="1"/>
  <c r="AI14" i="1"/>
  <c r="AK13" i="1"/>
  <c r="AH13" i="1" s="1"/>
  <c r="I12" i="1"/>
  <c r="G13" i="1"/>
  <c r="BQ12" i="1"/>
  <c r="BN12" i="1" s="1"/>
  <c r="BO13" i="1"/>
  <c r="C15" i="1"/>
  <c r="D14" i="1"/>
  <c r="U12" i="1"/>
  <c r="W11" i="1"/>
  <c r="T11" i="1" s="1"/>
  <c r="AO19" i="1"/>
  <c r="AQ18" i="1"/>
  <c r="AN18" i="1" s="1"/>
  <c r="BJ12" i="1"/>
  <c r="BG12" i="1" s="1"/>
  <c r="BH13" i="1"/>
  <c r="CL15" i="1"/>
  <c r="CI15" i="1" s="1"/>
  <c r="CJ16" i="1"/>
  <c r="CC14" i="1"/>
  <c r="CE13" i="1"/>
  <c r="CB13" i="1" s="1"/>
  <c r="BC12" i="1"/>
  <c r="AZ12" i="1" s="1"/>
  <c r="BA13" i="1"/>
  <c r="CQ14" i="1"/>
  <c r="CS13" i="1"/>
  <c r="CP13" i="1" s="1"/>
  <c r="P13" i="1"/>
  <c r="M13" i="1" s="1"/>
  <c r="N14" i="1"/>
  <c r="AB14" i="1"/>
  <c r="AD13" i="1"/>
  <c r="AA13" i="1" s="1"/>
  <c r="DG49" i="1" l="1"/>
  <c r="DD49" i="1" s="1"/>
  <c r="DE50" i="1"/>
  <c r="BX13" i="1"/>
  <c r="BU13" i="1" s="1"/>
  <c r="BV14" i="1"/>
  <c r="CX17" i="1"/>
  <c r="CZ16" i="1"/>
  <c r="CW16" i="1" s="1"/>
  <c r="G14" i="1"/>
  <c r="I13" i="1"/>
  <c r="BQ13" i="1"/>
  <c r="BN13" i="1" s="1"/>
  <c r="BO14" i="1"/>
  <c r="AK14" i="1"/>
  <c r="AH14" i="1" s="1"/>
  <c r="AI15" i="1"/>
  <c r="AU14" i="1"/>
  <c r="AW13" i="1"/>
  <c r="AT13" i="1" s="1"/>
  <c r="AO20" i="1"/>
  <c r="AQ19" i="1"/>
  <c r="AN19" i="1" s="1"/>
  <c r="CQ15" i="1"/>
  <c r="CS14" i="1"/>
  <c r="CP14" i="1" s="1"/>
  <c r="CJ17" i="1"/>
  <c r="CL16" i="1"/>
  <c r="CI16" i="1" s="1"/>
  <c r="U13" i="1"/>
  <c r="W12" i="1"/>
  <c r="T12" i="1" s="1"/>
  <c r="P14" i="1"/>
  <c r="M14" i="1" s="1"/>
  <c r="N15" i="1"/>
  <c r="BC13" i="1"/>
  <c r="AZ13" i="1" s="1"/>
  <c r="BA14" i="1"/>
  <c r="BJ13" i="1"/>
  <c r="BG13" i="1" s="1"/>
  <c r="BH14" i="1"/>
  <c r="CE14" i="1"/>
  <c r="CB14" i="1" s="1"/>
  <c r="CC15" i="1"/>
  <c r="AB15" i="1"/>
  <c r="AD14" i="1"/>
  <c r="AA14" i="1" s="1"/>
  <c r="D15" i="1"/>
  <c r="C16" i="1"/>
  <c r="DE51" i="1" l="1"/>
  <c r="DG50" i="1"/>
  <c r="DD50" i="1" s="1"/>
  <c r="BX14" i="1"/>
  <c r="BU14" i="1" s="1"/>
  <c r="BV15" i="1"/>
  <c r="CX18" i="1"/>
  <c r="CZ17" i="1"/>
  <c r="CW17" i="1" s="1"/>
  <c r="AW14" i="1"/>
  <c r="AT14" i="1" s="1"/>
  <c r="AU15" i="1"/>
  <c r="AK15" i="1"/>
  <c r="AH15" i="1" s="1"/>
  <c r="AI16" i="1"/>
  <c r="BQ14" i="1"/>
  <c r="BN14" i="1" s="1"/>
  <c r="BO15" i="1"/>
  <c r="G15" i="1"/>
  <c r="I14" i="1"/>
  <c r="CJ18" i="1"/>
  <c r="CL17" i="1"/>
  <c r="CI17" i="1" s="1"/>
  <c r="D16" i="1"/>
  <c r="C17" i="1"/>
  <c r="CC16" i="1"/>
  <c r="CE15" i="1"/>
  <c r="CB15" i="1" s="1"/>
  <c r="N16" i="1"/>
  <c r="P15" i="1"/>
  <c r="M15" i="1" s="1"/>
  <c r="CQ16" i="1"/>
  <c r="CS15" i="1"/>
  <c r="CP15" i="1" s="1"/>
  <c r="BJ14" i="1"/>
  <c r="BG14" i="1" s="1"/>
  <c r="BH15" i="1"/>
  <c r="AD15" i="1"/>
  <c r="AA15" i="1" s="1"/>
  <c r="AB16" i="1"/>
  <c r="W13" i="1"/>
  <c r="T13" i="1" s="1"/>
  <c r="U14" i="1"/>
  <c r="AO21" i="1"/>
  <c r="AQ20" i="1"/>
  <c r="AN20" i="1" s="1"/>
  <c r="BC14" i="1"/>
  <c r="AZ14" i="1" s="1"/>
  <c r="BA15" i="1"/>
  <c r="DE52" i="1" l="1"/>
  <c r="DG52" i="1" s="1"/>
  <c r="DD52" i="1" s="1"/>
  <c r="DG51" i="1"/>
  <c r="DD51" i="1" s="1"/>
  <c r="BV16" i="1"/>
  <c r="BX15" i="1"/>
  <c r="BU15" i="1" s="1"/>
  <c r="CX19" i="1"/>
  <c r="CZ18" i="1"/>
  <c r="CW18" i="1" s="1"/>
  <c r="BQ15" i="1"/>
  <c r="BN15" i="1" s="1"/>
  <c r="BO16" i="1"/>
  <c r="AI17" i="1"/>
  <c r="AK16" i="1"/>
  <c r="AH16" i="1" s="1"/>
  <c r="AW15" i="1"/>
  <c r="AT15" i="1" s="1"/>
  <c r="AU16" i="1"/>
  <c r="I15" i="1"/>
  <c r="G16" i="1"/>
  <c r="CQ17" i="1"/>
  <c r="CS16" i="1"/>
  <c r="CP16" i="1" s="1"/>
  <c r="U15" i="1"/>
  <c r="W14" i="1"/>
  <c r="T14" i="1" s="1"/>
  <c r="BC15" i="1"/>
  <c r="AZ15" i="1" s="1"/>
  <c r="BA16" i="1"/>
  <c r="AD16" i="1"/>
  <c r="AA16" i="1" s="1"/>
  <c r="AB17" i="1"/>
  <c r="D17" i="1"/>
  <c r="C18" i="1"/>
  <c r="P16" i="1"/>
  <c r="M16" i="1" s="1"/>
  <c r="N17" i="1"/>
  <c r="CL18" i="1"/>
  <c r="CI18" i="1" s="1"/>
  <c r="CJ19" i="1"/>
  <c r="BJ15" i="1"/>
  <c r="BG15" i="1" s="1"/>
  <c r="BH16" i="1"/>
  <c r="AQ21" i="1"/>
  <c r="AN21" i="1" s="1"/>
  <c r="AO22" i="1"/>
  <c r="CC17" i="1"/>
  <c r="CE16" i="1"/>
  <c r="CB16" i="1" s="1"/>
  <c r="BV17" i="1" l="1"/>
  <c r="BX16" i="1"/>
  <c r="BU16" i="1" s="1"/>
  <c r="CX20" i="1"/>
  <c r="CZ19" i="1"/>
  <c r="CW19" i="1" s="1"/>
  <c r="AW16" i="1"/>
  <c r="AT16" i="1" s="1"/>
  <c r="AU17" i="1"/>
  <c r="I16" i="1"/>
  <c r="G17" i="1"/>
  <c r="AI18" i="1"/>
  <c r="AK17" i="1"/>
  <c r="AH17" i="1" s="1"/>
  <c r="BQ16" i="1"/>
  <c r="BN16" i="1" s="1"/>
  <c r="BO17" i="1"/>
  <c r="D18" i="1"/>
  <c r="C19" i="1"/>
  <c r="BJ16" i="1"/>
  <c r="BG16" i="1" s="1"/>
  <c r="BH17" i="1"/>
  <c r="AO23" i="1"/>
  <c r="AQ22" i="1"/>
  <c r="AN22" i="1" s="1"/>
  <c r="AB18" i="1"/>
  <c r="AD17" i="1"/>
  <c r="AA17" i="1" s="1"/>
  <c r="BC16" i="1"/>
  <c r="AZ16" i="1" s="1"/>
  <c r="BA17" i="1"/>
  <c r="W15" i="1"/>
  <c r="T15" i="1" s="1"/>
  <c r="U16" i="1"/>
  <c r="CJ20" i="1"/>
  <c r="CL19" i="1"/>
  <c r="CI19" i="1" s="1"/>
  <c r="CC18" i="1"/>
  <c r="CE17" i="1"/>
  <c r="CB17" i="1" s="1"/>
  <c r="N18" i="1"/>
  <c r="P17" i="1"/>
  <c r="M17" i="1" s="1"/>
  <c r="CQ18" i="1"/>
  <c r="CS17" i="1"/>
  <c r="CP17" i="1" s="1"/>
  <c r="BX17" i="1" l="1"/>
  <c r="BU17" i="1" s="1"/>
  <c r="BV18" i="1"/>
  <c r="CX21" i="1"/>
  <c r="CZ20" i="1"/>
  <c r="CW20" i="1" s="1"/>
  <c r="AI19" i="1"/>
  <c r="AK18" i="1"/>
  <c r="AH18" i="1" s="1"/>
  <c r="G18" i="1"/>
  <c r="I17" i="1"/>
  <c r="AU18" i="1"/>
  <c r="AW17" i="1"/>
  <c r="AT17" i="1" s="1"/>
  <c r="BQ17" i="1"/>
  <c r="BN17" i="1" s="1"/>
  <c r="BO18" i="1"/>
  <c r="AQ23" i="1"/>
  <c r="AN23" i="1" s="1"/>
  <c r="AO24" i="1"/>
  <c r="CQ19" i="1"/>
  <c r="CS18" i="1"/>
  <c r="CP18" i="1" s="1"/>
  <c r="P18" i="1"/>
  <c r="M18" i="1" s="1"/>
  <c r="N19" i="1"/>
  <c r="BJ17" i="1"/>
  <c r="BG17" i="1" s="1"/>
  <c r="BH18" i="1"/>
  <c r="BC17" i="1"/>
  <c r="AZ17" i="1" s="1"/>
  <c r="BA18" i="1"/>
  <c r="CC19" i="1"/>
  <c r="CE18" i="1"/>
  <c r="CB18" i="1" s="1"/>
  <c r="AD18" i="1"/>
  <c r="AA18" i="1" s="1"/>
  <c r="AB19" i="1"/>
  <c r="C20" i="1"/>
  <c r="D19" i="1"/>
  <c r="CL20" i="1"/>
  <c r="CI20" i="1" s="1"/>
  <c r="CJ21" i="1"/>
  <c r="W16" i="1"/>
  <c r="T16" i="1" s="1"/>
  <c r="U17" i="1"/>
  <c r="BX18" i="1" l="1"/>
  <c r="BU18" i="1" s="1"/>
  <c r="BV19" i="1"/>
  <c r="CX22" i="1"/>
  <c r="CZ21" i="1"/>
  <c r="CW21" i="1" s="1"/>
  <c r="BO19" i="1"/>
  <c r="BQ18" i="1"/>
  <c r="BN18" i="1" s="1"/>
  <c r="G19" i="1"/>
  <c r="I18" i="1"/>
  <c r="AU19" i="1"/>
  <c r="AW18" i="1"/>
  <c r="AT18" i="1" s="1"/>
  <c r="AI20" i="1"/>
  <c r="AK19" i="1"/>
  <c r="AH19" i="1" s="1"/>
  <c r="CQ20" i="1"/>
  <c r="CS19" i="1"/>
  <c r="CP19" i="1" s="1"/>
  <c r="W17" i="1"/>
  <c r="T17" i="1" s="1"/>
  <c r="U18" i="1"/>
  <c r="BJ18" i="1"/>
  <c r="BG18" i="1" s="1"/>
  <c r="BH19" i="1"/>
  <c r="CE19" i="1"/>
  <c r="CB19" i="1" s="1"/>
  <c r="CC20" i="1"/>
  <c r="BC18" i="1"/>
  <c r="AZ18" i="1" s="1"/>
  <c r="BA19" i="1"/>
  <c r="AB20" i="1"/>
  <c r="AD19" i="1"/>
  <c r="AA19" i="1" s="1"/>
  <c r="CJ22" i="1"/>
  <c r="CL21" i="1"/>
  <c r="CI21" i="1" s="1"/>
  <c r="D20" i="1"/>
  <c r="C21" i="1"/>
  <c r="P19" i="1"/>
  <c r="M19" i="1" s="1"/>
  <c r="N20" i="1"/>
  <c r="AQ24" i="1"/>
  <c r="AN24" i="1" s="1"/>
  <c r="AO25" i="1"/>
  <c r="BX19" i="1" l="1"/>
  <c r="BU19" i="1" s="1"/>
  <c r="BV20" i="1"/>
  <c r="CX23" i="1"/>
  <c r="CZ22" i="1"/>
  <c r="CW22" i="1" s="1"/>
  <c r="AK20" i="1"/>
  <c r="AH20" i="1" s="1"/>
  <c r="AI21" i="1"/>
  <c r="AU20" i="1"/>
  <c r="AW19" i="1"/>
  <c r="AT19" i="1" s="1"/>
  <c r="G20" i="1"/>
  <c r="I19" i="1"/>
  <c r="BQ19" i="1"/>
  <c r="BN19" i="1" s="1"/>
  <c r="BO20" i="1"/>
  <c r="AQ25" i="1"/>
  <c r="AN25" i="1" s="1"/>
  <c r="AO26" i="1"/>
  <c r="CC21" i="1"/>
  <c r="CE20" i="1"/>
  <c r="CB20" i="1" s="1"/>
  <c r="BC19" i="1"/>
  <c r="AZ19" i="1" s="1"/>
  <c r="BA20" i="1"/>
  <c r="CQ21" i="1"/>
  <c r="CS20" i="1"/>
  <c r="CP20" i="1" s="1"/>
  <c r="BJ19" i="1"/>
  <c r="BG19" i="1" s="1"/>
  <c r="BH20" i="1"/>
  <c r="CJ23" i="1"/>
  <c r="CL22" i="1"/>
  <c r="CI22" i="1" s="1"/>
  <c r="AD20" i="1"/>
  <c r="AA20" i="1" s="1"/>
  <c r="AB21" i="1"/>
  <c r="C22" i="1"/>
  <c r="D21" i="1"/>
  <c r="N21" i="1"/>
  <c r="P20" i="1"/>
  <c r="M20" i="1" s="1"/>
  <c r="W18" i="1"/>
  <c r="T18" i="1" s="1"/>
  <c r="U19" i="1"/>
  <c r="BV21" i="1" l="1"/>
  <c r="BX20" i="1"/>
  <c r="BU20" i="1" s="1"/>
  <c r="CX24" i="1"/>
  <c r="CZ23" i="1"/>
  <c r="CW23" i="1" s="1"/>
  <c r="G21" i="1"/>
  <c r="I20" i="1"/>
  <c r="BQ20" i="1"/>
  <c r="BN20" i="1" s="1"/>
  <c r="BO21" i="1"/>
  <c r="AU21" i="1"/>
  <c r="AW20" i="1"/>
  <c r="AT20" i="1" s="1"/>
  <c r="AI22" i="1"/>
  <c r="AK21" i="1"/>
  <c r="AH21" i="1" s="1"/>
  <c r="AD21" i="1"/>
  <c r="AA21" i="1" s="1"/>
  <c r="AB22" i="1"/>
  <c r="CL23" i="1"/>
  <c r="CI23" i="1" s="1"/>
  <c r="CJ24" i="1"/>
  <c r="BJ20" i="1"/>
  <c r="BG20" i="1" s="1"/>
  <c r="BH21" i="1"/>
  <c r="D22" i="1"/>
  <c r="C23" i="1"/>
  <c r="CQ22" i="1"/>
  <c r="CS21" i="1"/>
  <c r="CP21" i="1" s="1"/>
  <c r="CE21" i="1"/>
  <c r="CB21" i="1" s="1"/>
  <c r="CC22" i="1"/>
  <c r="P21" i="1"/>
  <c r="M21" i="1" s="1"/>
  <c r="N22" i="1"/>
  <c r="W19" i="1"/>
  <c r="T19" i="1" s="1"/>
  <c r="U20" i="1"/>
  <c r="BC20" i="1"/>
  <c r="AZ20" i="1" s="1"/>
  <c r="BA21" i="1"/>
  <c r="AQ26" i="1"/>
  <c r="AN26" i="1" s="1"/>
  <c r="AO27" i="1"/>
  <c r="BX21" i="1" l="1"/>
  <c r="BU21" i="1" s="1"/>
  <c r="BV22" i="1"/>
  <c r="CX25" i="1"/>
  <c r="CZ24" i="1"/>
  <c r="CW24" i="1" s="1"/>
  <c r="AK22" i="1"/>
  <c r="AH22" i="1" s="1"/>
  <c r="AI23" i="1"/>
  <c r="AU22" i="1"/>
  <c r="AW21" i="1"/>
  <c r="AT21" i="1" s="1"/>
  <c r="BQ21" i="1"/>
  <c r="BN21" i="1" s="1"/>
  <c r="BO22" i="1"/>
  <c r="I21" i="1"/>
  <c r="G22" i="1"/>
  <c r="CQ23" i="1"/>
  <c r="CS22" i="1"/>
  <c r="CP22" i="1" s="1"/>
  <c r="C24" i="1"/>
  <c r="D23" i="1"/>
  <c r="AO28" i="1"/>
  <c r="AQ27" i="1"/>
  <c r="AN27" i="1" s="1"/>
  <c r="N23" i="1"/>
  <c r="P22" i="1"/>
  <c r="M22" i="1" s="1"/>
  <c r="BJ21" i="1"/>
  <c r="BG21" i="1" s="1"/>
  <c r="BH22" i="1"/>
  <c r="CE22" i="1"/>
  <c r="CB22" i="1" s="1"/>
  <c r="CC23" i="1"/>
  <c r="CL24" i="1"/>
  <c r="CI24" i="1" s="1"/>
  <c r="CJ25" i="1"/>
  <c r="BC21" i="1"/>
  <c r="AZ21" i="1" s="1"/>
  <c r="BA22" i="1"/>
  <c r="U21" i="1"/>
  <c r="W20" i="1"/>
  <c r="T20" i="1" s="1"/>
  <c r="AB23" i="1"/>
  <c r="AD22" i="1"/>
  <c r="AA22" i="1" s="1"/>
  <c r="BX22" i="1" l="1"/>
  <c r="BU22" i="1" s="1"/>
  <c r="BV23" i="1"/>
  <c r="CX26" i="1"/>
  <c r="CZ25" i="1"/>
  <c r="CW25" i="1" s="1"/>
  <c r="BQ22" i="1"/>
  <c r="BN22" i="1" s="1"/>
  <c r="BO23" i="1"/>
  <c r="AU23" i="1"/>
  <c r="AW22" i="1"/>
  <c r="AT22" i="1" s="1"/>
  <c r="AK23" i="1"/>
  <c r="AH23" i="1" s="1"/>
  <c r="AI24" i="1"/>
  <c r="I22" i="1"/>
  <c r="G23" i="1"/>
  <c r="AO29" i="1"/>
  <c r="AQ28" i="1"/>
  <c r="AN28" i="1" s="1"/>
  <c r="BJ22" i="1"/>
  <c r="BG22" i="1" s="1"/>
  <c r="BH23" i="1"/>
  <c r="C25" i="1"/>
  <c r="D24" i="1"/>
  <c r="CJ26" i="1"/>
  <c r="CL25" i="1"/>
  <c r="CI25" i="1" s="1"/>
  <c r="BC22" i="1"/>
  <c r="AZ22" i="1" s="1"/>
  <c r="BA23" i="1"/>
  <c r="AD23" i="1"/>
  <c r="AA23" i="1" s="1"/>
  <c r="AB24" i="1"/>
  <c r="W21" i="1"/>
  <c r="T21" i="1" s="1"/>
  <c r="U22" i="1"/>
  <c r="CC24" i="1"/>
  <c r="CE23" i="1"/>
  <c r="CB23" i="1" s="1"/>
  <c r="P23" i="1"/>
  <c r="M23" i="1" s="1"/>
  <c r="N24" i="1"/>
  <c r="CQ24" i="1"/>
  <c r="CS24" i="1" s="1"/>
  <c r="CS23" i="1"/>
  <c r="CP23" i="1" s="1"/>
  <c r="BX23" i="1" l="1"/>
  <c r="BU23" i="1" s="1"/>
  <c r="BV24" i="1"/>
  <c r="CX27" i="1"/>
  <c r="CZ26" i="1"/>
  <c r="CW26" i="1" s="1"/>
  <c r="AI25" i="1"/>
  <c r="AK24" i="1"/>
  <c r="AH24" i="1" s="1"/>
  <c r="G24" i="1"/>
  <c r="I23" i="1"/>
  <c r="AU24" i="1"/>
  <c r="AW23" i="1"/>
  <c r="AT23" i="1" s="1"/>
  <c r="BQ23" i="1"/>
  <c r="BN23" i="1" s="1"/>
  <c r="BO24" i="1"/>
  <c r="BC23" i="1"/>
  <c r="AZ23" i="1" s="1"/>
  <c r="BA24" i="1"/>
  <c r="AB25" i="1"/>
  <c r="AD24" i="1"/>
  <c r="AA24" i="1" s="1"/>
  <c r="CP24" i="1"/>
  <c r="CQ25" i="1"/>
  <c r="CS25" i="1" s="1"/>
  <c r="CP25" i="1" s="1"/>
  <c r="CL26" i="1"/>
  <c r="CI26" i="1" s="1"/>
  <c r="CJ27" i="1"/>
  <c r="W22" i="1"/>
  <c r="T22" i="1" s="1"/>
  <c r="U23" i="1"/>
  <c r="BJ23" i="1"/>
  <c r="BG23" i="1" s="1"/>
  <c r="BH24" i="1"/>
  <c r="P24" i="1"/>
  <c r="M24" i="1" s="1"/>
  <c r="N25" i="1"/>
  <c r="CC25" i="1"/>
  <c r="CE24" i="1"/>
  <c r="CB24" i="1" s="1"/>
  <c r="D25" i="1"/>
  <c r="C26" i="1"/>
  <c r="AO30" i="1"/>
  <c r="AQ29" i="1"/>
  <c r="AN29" i="1" s="1"/>
  <c r="BX24" i="1" l="1"/>
  <c r="BU24" i="1" s="1"/>
  <c r="BV25" i="1"/>
  <c r="CZ27" i="1"/>
  <c r="CW27" i="1" s="1"/>
  <c r="CX28" i="1"/>
  <c r="AW24" i="1"/>
  <c r="AT24" i="1" s="1"/>
  <c r="AU25" i="1"/>
  <c r="I24" i="1"/>
  <c r="G25" i="1"/>
  <c r="BQ24" i="1"/>
  <c r="BN24" i="1" s="1"/>
  <c r="BO25" i="1"/>
  <c r="AK25" i="1"/>
  <c r="AH25" i="1" s="1"/>
  <c r="AI26" i="1"/>
  <c r="W23" i="1"/>
  <c r="T23" i="1" s="1"/>
  <c r="U24" i="1"/>
  <c r="AB26" i="1"/>
  <c r="AD25" i="1"/>
  <c r="AA25" i="1" s="1"/>
  <c r="CC26" i="1"/>
  <c r="CE25" i="1"/>
  <c r="CB25" i="1" s="1"/>
  <c r="CJ28" i="1"/>
  <c r="CL27" i="1"/>
  <c r="CI27" i="1" s="1"/>
  <c r="C27" i="1"/>
  <c r="D26" i="1"/>
  <c r="BJ24" i="1"/>
  <c r="BG24" i="1" s="1"/>
  <c r="BH25" i="1"/>
  <c r="BC24" i="1"/>
  <c r="AZ24" i="1" s="1"/>
  <c r="BA25" i="1"/>
  <c r="CQ26" i="1"/>
  <c r="P25" i="1"/>
  <c r="M25" i="1" s="1"/>
  <c r="N26" i="1"/>
  <c r="AQ30" i="1"/>
  <c r="AN30" i="1" s="1"/>
  <c r="AO31" i="1"/>
  <c r="BV26" i="1" l="1"/>
  <c r="BX25" i="1"/>
  <c r="BU25" i="1" s="1"/>
  <c r="CX29" i="1"/>
  <c r="CZ28" i="1"/>
  <c r="CW28" i="1" s="1"/>
  <c r="AK26" i="1"/>
  <c r="AH26" i="1" s="1"/>
  <c r="AI27" i="1"/>
  <c r="I25" i="1"/>
  <c r="G26" i="1"/>
  <c r="CQ27" i="1"/>
  <c r="CS26" i="1"/>
  <c r="CP26" i="1" s="1"/>
  <c r="BO26" i="1"/>
  <c r="BQ25" i="1"/>
  <c r="BN25" i="1" s="1"/>
  <c r="AU26" i="1"/>
  <c r="AW25" i="1"/>
  <c r="AT25" i="1" s="1"/>
  <c r="AD26" i="1"/>
  <c r="AA26" i="1" s="1"/>
  <c r="AB27" i="1"/>
  <c r="BC25" i="1"/>
  <c r="AZ25" i="1" s="1"/>
  <c r="BA26" i="1"/>
  <c r="C28" i="1"/>
  <c r="D27" i="1"/>
  <c r="AQ31" i="1"/>
  <c r="AN31" i="1" s="1"/>
  <c r="AO32" i="1"/>
  <c r="P26" i="1"/>
  <c r="M26" i="1" s="1"/>
  <c r="N27" i="1"/>
  <c r="BJ25" i="1"/>
  <c r="BG25" i="1" s="1"/>
  <c r="BH26" i="1"/>
  <c r="W24" i="1"/>
  <c r="T24" i="1" s="1"/>
  <c r="U25" i="1"/>
  <c r="CC27" i="1"/>
  <c r="CE26" i="1"/>
  <c r="CB26" i="1" s="1"/>
  <c r="CL28" i="1"/>
  <c r="CI28" i="1" s="1"/>
  <c r="CJ29" i="1"/>
  <c r="BV27" i="1" l="1"/>
  <c r="BX26" i="1"/>
  <c r="BU26" i="1" s="1"/>
  <c r="CX30" i="1"/>
  <c r="CZ29" i="1"/>
  <c r="CW29" i="1" s="1"/>
  <c r="BQ26" i="1"/>
  <c r="BN26" i="1" s="1"/>
  <c r="BO27" i="1"/>
  <c r="CQ28" i="1"/>
  <c r="CS27" i="1"/>
  <c r="CP27" i="1" s="1"/>
  <c r="G27" i="1"/>
  <c r="I26" i="1"/>
  <c r="AI28" i="1"/>
  <c r="AK27" i="1"/>
  <c r="AH27" i="1" s="1"/>
  <c r="AU27" i="1"/>
  <c r="AW26" i="1"/>
  <c r="AT26" i="1" s="1"/>
  <c r="AQ32" i="1"/>
  <c r="AN32" i="1" s="1"/>
  <c r="AO33" i="1"/>
  <c r="AD27" i="1"/>
  <c r="AA27" i="1" s="1"/>
  <c r="AB28" i="1"/>
  <c r="W25" i="1"/>
  <c r="T25" i="1" s="1"/>
  <c r="U26" i="1"/>
  <c r="P27" i="1"/>
  <c r="M27" i="1" s="1"/>
  <c r="N28" i="1"/>
  <c r="CC28" i="1"/>
  <c r="CE27" i="1"/>
  <c r="CB27" i="1" s="1"/>
  <c r="D28" i="1"/>
  <c r="C29" i="1"/>
  <c r="CL29" i="1"/>
  <c r="CI29" i="1" s="1"/>
  <c r="CJ30" i="1"/>
  <c r="BJ26" i="1"/>
  <c r="BG26" i="1" s="1"/>
  <c r="BH27" i="1"/>
  <c r="BC26" i="1"/>
  <c r="AZ26" i="1" s="1"/>
  <c r="BA27" i="1"/>
  <c r="BV28" i="1" l="1"/>
  <c r="BX27" i="1"/>
  <c r="BU27" i="1" s="1"/>
  <c r="CX31" i="1"/>
  <c r="CZ30" i="1"/>
  <c r="CW30" i="1" s="1"/>
  <c r="AI29" i="1"/>
  <c r="AK28" i="1"/>
  <c r="AH28" i="1" s="1"/>
  <c r="I27" i="1"/>
  <c r="G28" i="1"/>
  <c r="CQ29" i="1"/>
  <c r="CS28" i="1"/>
  <c r="CP28" i="1" s="1"/>
  <c r="BQ27" i="1"/>
  <c r="BN27" i="1" s="1"/>
  <c r="BO28" i="1"/>
  <c r="AW27" i="1"/>
  <c r="AT27" i="1" s="1"/>
  <c r="AU28" i="1"/>
  <c r="AB29" i="1"/>
  <c r="AD28" i="1"/>
  <c r="AA28" i="1" s="1"/>
  <c r="P28" i="1"/>
  <c r="M28" i="1" s="1"/>
  <c r="N29" i="1"/>
  <c r="AQ33" i="1"/>
  <c r="AN33" i="1" s="1"/>
  <c r="AO34" i="1"/>
  <c r="BJ27" i="1"/>
  <c r="BG27" i="1" s="1"/>
  <c r="BH28" i="1"/>
  <c r="CL30" i="1"/>
  <c r="CI30" i="1" s="1"/>
  <c r="CJ31" i="1"/>
  <c r="BC27" i="1"/>
  <c r="AZ27" i="1" s="1"/>
  <c r="BA28" i="1"/>
  <c r="C30" i="1"/>
  <c r="D29" i="1"/>
  <c r="U27" i="1"/>
  <c r="W26" i="1"/>
  <c r="T26" i="1" s="1"/>
  <c r="CC29" i="1"/>
  <c r="CE28" i="1"/>
  <c r="CB28" i="1" s="1"/>
  <c r="BX28" i="1" l="1"/>
  <c r="BU28" i="1" s="1"/>
  <c r="BV29" i="1"/>
  <c r="CX32" i="1"/>
  <c r="CZ31" i="1"/>
  <c r="CW31" i="1" s="1"/>
  <c r="BO29" i="1"/>
  <c r="BQ28" i="1"/>
  <c r="BN28" i="1" s="1"/>
  <c r="CQ30" i="1"/>
  <c r="CS29" i="1"/>
  <c r="CP29" i="1" s="1"/>
  <c r="I28" i="1"/>
  <c r="G29" i="1"/>
  <c r="AU29" i="1"/>
  <c r="AW28" i="1"/>
  <c r="AT28" i="1" s="1"/>
  <c r="AI30" i="1"/>
  <c r="AK29" i="1"/>
  <c r="AH29" i="1" s="1"/>
  <c r="AO35" i="1"/>
  <c r="AQ34" i="1"/>
  <c r="AN34" i="1" s="1"/>
  <c r="W27" i="1"/>
  <c r="T27" i="1" s="1"/>
  <c r="U28" i="1"/>
  <c r="CL31" i="1"/>
  <c r="CI31" i="1" s="1"/>
  <c r="CJ32" i="1"/>
  <c r="P29" i="1"/>
  <c r="M29" i="1" s="1"/>
  <c r="N30" i="1"/>
  <c r="D30" i="1"/>
  <c r="C31" i="1"/>
  <c r="BC28" i="1"/>
  <c r="AZ28" i="1" s="1"/>
  <c r="BA29" i="1"/>
  <c r="BJ28" i="1"/>
  <c r="BG28" i="1" s="1"/>
  <c r="BH29" i="1"/>
  <c r="CC30" i="1"/>
  <c r="CE29" i="1"/>
  <c r="CB29" i="1" s="1"/>
  <c r="AD29" i="1"/>
  <c r="AA29" i="1" s="1"/>
  <c r="AB30" i="1"/>
  <c r="BV30" i="1" l="1"/>
  <c r="BX29" i="1"/>
  <c r="BU29" i="1" s="1"/>
  <c r="CX33" i="1"/>
  <c r="CZ32" i="1"/>
  <c r="CW32" i="1" s="1"/>
  <c r="AW29" i="1"/>
  <c r="AT29" i="1" s="1"/>
  <c r="AU30" i="1"/>
  <c r="I29" i="1"/>
  <c r="G30" i="1"/>
  <c r="CQ31" i="1"/>
  <c r="CS30" i="1"/>
  <c r="CP30" i="1" s="1"/>
  <c r="AK30" i="1"/>
  <c r="AH30" i="1" s="1"/>
  <c r="AI31" i="1"/>
  <c r="BQ29" i="1"/>
  <c r="BN29" i="1" s="1"/>
  <c r="BO30" i="1"/>
  <c r="BC29" i="1"/>
  <c r="AZ29" i="1" s="1"/>
  <c r="BA30" i="1"/>
  <c r="P30" i="1"/>
  <c r="M30" i="1" s="1"/>
  <c r="N31" i="1"/>
  <c r="CE30" i="1"/>
  <c r="CB30" i="1" s="1"/>
  <c r="CC31" i="1"/>
  <c r="AO36" i="1"/>
  <c r="AQ35" i="1"/>
  <c r="AN35" i="1" s="1"/>
  <c r="AD30" i="1"/>
  <c r="AA30" i="1" s="1"/>
  <c r="AB31" i="1"/>
  <c r="CJ33" i="1"/>
  <c r="CL32" i="1"/>
  <c r="CI32" i="1" s="1"/>
  <c r="D31" i="1"/>
  <c r="C32" i="1"/>
  <c r="BJ29" i="1"/>
  <c r="BG29" i="1" s="1"/>
  <c r="BH30" i="1"/>
  <c r="U29" i="1"/>
  <c r="W28" i="1"/>
  <c r="T28" i="1" s="1"/>
  <c r="BX30" i="1" l="1"/>
  <c r="BU30" i="1" s="1"/>
  <c r="BV31" i="1"/>
  <c r="CX34" i="1"/>
  <c r="CZ33" i="1"/>
  <c r="CW33" i="1" s="1"/>
  <c r="CQ32" i="1"/>
  <c r="CS31" i="1"/>
  <c r="CP31" i="1" s="1"/>
  <c r="I30" i="1"/>
  <c r="G31" i="1"/>
  <c r="AI32" i="1"/>
  <c r="AK31" i="1"/>
  <c r="AH31" i="1" s="1"/>
  <c r="BQ30" i="1"/>
  <c r="BN30" i="1" s="1"/>
  <c r="BO31" i="1"/>
  <c r="AW30" i="1"/>
  <c r="AT30" i="1" s="1"/>
  <c r="AU31" i="1"/>
  <c r="W29" i="1"/>
  <c r="T29" i="1" s="1"/>
  <c r="U30" i="1"/>
  <c r="D32" i="1"/>
  <c r="C33" i="1"/>
  <c r="AD31" i="1"/>
  <c r="AA31" i="1" s="1"/>
  <c r="AB32" i="1"/>
  <c r="BC30" i="1"/>
  <c r="AZ30" i="1" s="1"/>
  <c r="BA31" i="1"/>
  <c r="P31" i="1"/>
  <c r="M31" i="1" s="1"/>
  <c r="N32" i="1"/>
  <c r="AQ36" i="1"/>
  <c r="AN36" i="1" s="1"/>
  <c r="AO37" i="1"/>
  <c r="BJ30" i="1"/>
  <c r="BG30" i="1" s="1"/>
  <c r="BH31" i="1"/>
  <c r="CE31" i="1"/>
  <c r="CB31" i="1" s="1"/>
  <c r="CC32" i="1"/>
  <c r="CJ34" i="1"/>
  <c r="CL33" i="1"/>
  <c r="CI33" i="1" s="1"/>
  <c r="BV32" i="1" l="1"/>
  <c r="BX31" i="1"/>
  <c r="BU31" i="1" s="1"/>
  <c r="CX35" i="1"/>
  <c r="CZ34" i="1"/>
  <c r="CW34" i="1" s="1"/>
  <c r="AK32" i="1"/>
  <c r="AH32" i="1" s="1"/>
  <c r="AI33" i="1"/>
  <c r="G32" i="1"/>
  <c r="I31" i="1"/>
  <c r="BQ31" i="1"/>
  <c r="BN31" i="1" s="1"/>
  <c r="BO32" i="1"/>
  <c r="AU32" i="1"/>
  <c r="AW31" i="1"/>
  <c r="AT31" i="1" s="1"/>
  <c r="CQ33" i="1"/>
  <c r="CS32" i="1"/>
  <c r="CP32" i="1" s="1"/>
  <c r="AD32" i="1"/>
  <c r="AA32" i="1" s="1"/>
  <c r="AB33" i="1"/>
  <c r="CL34" i="1"/>
  <c r="CI34" i="1" s="1"/>
  <c r="CJ35" i="1"/>
  <c r="CC33" i="1"/>
  <c r="CE32" i="1"/>
  <c r="CB32" i="1" s="1"/>
  <c r="N33" i="1"/>
  <c r="P32" i="1"/>
  <c r="M32" i="1" s="1"/>
  <c r="BJ31" i="1"/>
  <c r="BG31" i="1" s="1"/>
  <c r="BH32" i="1"/>
  <c r="C34" i="1"/>
  <c r="D33" i="1"/>
  <c r="AQ37" i="1"/>
  <c r="AN37" i="1" s="1"/>
  <c r="AO38" i="1"/>
  <c r="BC31" i="1"/>
  <c r="AZ31" i="1" s="1"/>
  <c r="BA32" i="1"/>
  <c r="U31" i="1"/>
  <c r="W30" i="1"/>
  <c r="T30" i="1" s="1"/>
  <c r="BV33" i="1" l="1"/>
  <c r="BX32" i="1"/>
  <c r="BU32" i="1" s="1"/>
  <c r="CZ35" i="1"/>
  <c r="CW35" i="1" s="1"/>
  <c r="CX36" i="1"/>
  <c r="AW32" i="1"/>
  <c r="AT32" i="1" s="1"/>
  <c r="AU33" i="1"/>
  <c r="BQ32" i="1"/>
  <c r="BN32" i="1" s="1"/>
  <c r="BO33" i="1"/>
  <c r="I32" i="1"/>
  <c r="G33" i="1"/>
  <c r="AK33" i="1"/>
  <c r="AH33" i="1" s="1"/>
  <c r="AI34" i="1"/>
  <c r="CQ34" i="1"/>
  <c r="CS33" i="1"/>
  <c r="CP33" i="1" s="1"/>
  <c r="N34" i="1"/>
  <c r="P33" i="1"/>
  <c r="M33" i="1" s="1"/>
  <c r="CC34" i="1"/>
  <c r="CE33" i="1"/>
  <c r="CB33" i="1" s="1"/>
  <c r="CJ36" i="1"/>
  <c r="CL35" i="1"/>
  <c r="CI35" i="1" s="1"/>
  <c r="AQ38" i="1"/>
  <c r="AN38" i="1" s="1"/>
  <c r="AO39" i="1"/>
  <c r="W31" i="1"/>
  <c r="T31" i="1" s="1"/>
  <c r="U32" i="1"/>
  <c r="C35" i="1"/>
  <c r="D34" i="1"/>
  <c r="BC32" i="1"/>
  <c r="AZ32" i="1" s="1"/>
  <c r="BA33" i="1"/>
  <c r="BJ32" i="1"/>
  <c r="BG32" i="1" s="1"/>
  <c r="BH33" i="1"/>
  <c r="AD33" i="1"/>
  <c r="AA33" i="1" s="1"/>
  <c r="AB34" i="1"/>
  <c r="BX33" i="1" l="1"/>
  <c r="BU33" i="1" s="1"/>
  <c r="BV34" i="1"/>
  <c r="CX37" i="1"/>
  <c r="CZ36" i="1"/>
  <c r="CW36" i="1" s="1"/>
  <c r="AI35" i="1"/>
  <c r="AK34" i="1"/>
  <c r="AH34" i="1" s="1"/>
  <c r="BQ33" i="1"/>
  <c r="BN33" i="1" s="1"/>
  <c r="BO34" i="1"/>
  <c r="G34" i="1"/>
  <c r="I33" i="1"/>
  <c r="AU34" i="1"/>
  <c r="AW33" i="1"/>
  <c r="AT33" i="1" s="1"/>
  <c r="CS34" i="1"/>
  <c r="CP34" i="1" s="1"/>
  <c r="CQ35" i="1"/>
  <c r="BC33" i="1"/>
  <c r="AZ33" i="1" s="1"/>
  <c r="BA34" i="1"/>
  <c r="U33" i="1"/>
  <c r="W32" i="1"/>
  <c r="T32" i="1" s="1"/>
  <c r="CC35" i="1"/>
  <c r="CE34" i="1"/>
  <c r="CB34" i="1" s="1"/>
  <c r="AO40" i="1"/>
  <c r="AQ39" i="1"/>
  <c r="AN39" i="1" s="1"/>
  <c r="AD34" i="1"/>
  <c r="AA34" i="1" s="1"/>
  <c r="AB35" i="1"/>
  <c r="C36" i="1"/>
  <c r="D35" i="1"/>
  <c r="BJ33" i="1"/>
  <c r="BG33" i="1" s="1"/>
  <c r="BH34" i="1"/>
  <c r="CL36" i="1"/>
  <c r="CI36" i="1" s="1"/>
  <c r="CJ37" i="1"/>
  <c r="P34" i="1"/>
  <c r="M34" i="1" s="1"/>
  <c r="N35" i="1"/>
  <c r="BX34" i="1" l="1"/>
  <c r="BU34" i="1" s="1"/>
  <c r="BV35" i="1"/>
  <c r="CX38" i="1"/>
  <c r="CZ37" i="1"/>
  <c r="CW37" i="1" s="1"/>
  <c r="I34" i="1"/>
  <c r="G35" i="1"/>
  <c r="AU35" i="1"/>
  <c r="AW34" i="1"/>
  <c r="AT34" i="1" s="1"/>
  <c r="BO35" i="1"/>
  <c r="BQ34" i="1"/>
  <c r="BN34" i="1" s="1"/>
  <c r="CQ36" i="1"/>
  <c r="CS35" i="1"/>
  <c r="CP35" i="1" s="1"/>
  <c r="AI36" i="1"/>
  <c r="AK35" i="1"/>
  <c r="AH35" i="1" s="1"/>
  <c r="W33" i="1"/>
  <c r="T33" i="1" s="1"/>
  <c r="U34" i="1"/>
  <c r="P35" i="1"/>
  <c r="M35" i="1" s="1"/>
  <c r="N36" i="1"/>
  <c r="AB36" i="1"/>
  <c r="AD35" i="1"/>
  <c r="AA35" i="1" s="1"/>
  <c r="C37" i="1"/>
  <c r="D36" i="1"/>
  <c r="BC34" i="1"/>
  <c r="AZ34" i="1" s="1"/>
  <c r="BA35" i="1"/>
  <c r="CE35" i="1"/>
  <c r="CB35" i="1" s="1"/>
  <c r="CC36" i="1"/>
  <c r="BJ34" i="1"/>
  <c r="BG34" i="1" s="1"/>
  <c r="BH35" i="1"/>
  <c r="CJ38" i="1"/>
  <c r="CL37" i="1"/>
  <c r="CI37" i="1" s="1"/>
  <c r="AO41" i="1"/>
  <c r="AQ40" i="1"/>
  <c r="AN40" i="1" s="1"/>
  <c r="BX35" i="1" l="1"/>
  <c r="BU35" i="1" s="1"/>
  <c r="BV36" i="1"/>
  <c r="CX39" i="1"/>
  <c r="CZ38" i="1"/>
  <c r="CW38" i="1" s="1"/>
  <c r="CQ37" i="1"/>
  <c r="CS36" i="1"/>
  <c r="CP36" i="1" s="1"/>
  <c r="BQ35" i="1"/>
  <c r="BN35" i="1" s="1"/>
  <c r="BO36" i="1"/>
  <c r="AW35" i="1"/>
  <c r="AT35" i="1" s="1"/>
  <c r="AU36" i="1"/>
  <c r="G36" i="1"/>
  <c r="I35" i="1"/>
  <c r="AK36" i="1"/>
  <c r="AH36" i="1" s="1"/>
  <c r="AI37" i="1"/>
  <c r="BC35" i="1"/>
  <c r="AZ35" i="1" s="1"/>
  <c r="BA36" i="1"/>
  <c r="CL38" i="1"/>
  <c r="CI38" i="1" s="1"/>
  <c r="CJ39" i="1"/>
  <c r="BJ35" i="1"/>
  <c r="BG35" i="1" s="1"/>
  <c r="BH36" i="1"/>
  <c r="AO42" i="1"/>
  <c r="AQ41" i="1"/>
  <c r="AN41" i="1" s="1"/>
  <c r="C38" i="1"/>
  <c r="D37" i="1"/>
  <c r="P36" i="1"/>
  <c r="M36" i="1" s="1"/>
  <c r="N37" i="1"/>
  <c r="CC37" i="1"/>
  <c r="CE36" i="1"/>
  <c r="CB36" i="1" s="1"/>
  <c r="W34" i="1"/>
  <c r="T34" i="1" s="1"/>
  <c r="U35" i="1"/>
  <c r="AB37" i="1"/>
  <c r="AD36" i="1"/>
  <c r="AA36" i="1" s="1"/>
  <c r="BV37" i="1" l="1"/>
  <c r="BX36" i="1"/>
  <c r="BU36" i="1" s="1"/>
  <c r="CX40" i="1"/>
  <c r="CZ39" i="1"/>
  <c r="CW39" i="1" s="1"/>
  <c r="I36" i="1"/>
  <c r="G37" i="1"/>
  <c r="BQ36" i="1"/>
  <c r="BN36" i="1" s="1"/>
  <c r="BO37" i="1"/>
  <c r="AK37" i="1"/>
  <c r="AH37" i="1" s="1"/>
  <c r="AI38" i="1"/>
  <c r="AW36" i="1"/>
  <c r="AT36" i="1" s="1"/>
  <c r="AU37" i="1"/>
  <c r="CQ38" i="1"/>
  <c r="CS37" i="1"/>
  <c r="CP37" i="1" s="1"/>
  <c r="P37" i="1"/>
  <c r="M37" i="1" s="1"/>
  <c r="N38" i="1"/>
  <c r="CJ40" i="1"/>
  <c r="CL39" i="1"/>
  <c r="CI39" i="1" s="1"/>
  <c r="BJ36" i="1"/>
  <c r="BG36" i="1" s="1"/>
  <c r="BH37" i="1"/>
  <c r="BC36" i="1"/>
  <c r="AZ36" i="1" s="1"/>
  <c r="BA37" i="1"/>
  <c r="AD37" i="1"/>
  <c r="AA37" i="1" s="1"/>
  <c r="AB38" i="1"/>
  <c r="C39" i="1"/>
  <c r="D38" i="1"/>
  <c r="CE37" i="1"/>
  <c r="CB37" i="1" s="1"/>
  <c r="CC38" i="1"/>
  <c r="W35" i="1"/>
  <c r="T35" i="1" s="1"/>
  <c r="U36" i="1"/>
  <c r="AO43" i="1"/>
  <c r="AQ42" i="1"/>
  <c r="AN42" i="1" s="1"/>
  <c r="BV38" i="1" l="1"/>
  <c r="BX37" i="1"/>
  <c r="BU37" i="1" s="1"/>
  <c r="CZ40" i="1"/>
  <c r="CW40" i="1" s="1"/>
  <c r="CX41" i="1"/>
  <c r="AW37" i="1"/>
  <c r="AT37" i="1" s="1"/>
  <c r="AU38" i="1"/>
  <c r="AK38" i="1"/>
  <c r="AH38" i="1" s="1"/>
  <c r="AI39" i="1"/>
  <c r="BQ37" i="1"/>
  <c r="BN37" i="1" s="1"/>
  <c r="BO38" i="1"/>
  <c r="I37" i="1"/>
  <c r="G38" i="1"/>
  <c r="CQ39" i="1"/>
  <c r="CS38" i="1"/>
  <c r="CP38" i="1" s="1"/>
  <c r="CL40" i="1"/>
  <c r="CI40" i="1" s="1"/>
  <c r="CJ41" i="1"/>
  <c r="BJ37" i="1"/>
  <c r="BG37" i="1" s="1"/>
  <c r="BH38" i="1"/>
  <c r="CE38" i="1"/>
  <c r="CB38" i="1" s="1"/>
  <c r="CC39" i="1"/>
  <c r="BC37" i="1"/>
  <c r="AZ37" i="1" s="1"/>
  <c r="BA38" i="1"/>
  <c r="AD38" i="1"/>
  <c r="AA38" i="1" s="1"/>
  <c r="AB39" i="1"/>
  <c r="U37" i="1"/>
  <c r="W36" i="1"/>
  <c r="T36" i="1" s="1"/>
  <c r="P38" i="1"/>
  <c r="M38" i="1" s="1"/>
  <c r="N39" i="1"/>
  <c r="AO44" i="1"/>
  <c r="AQ43" i="1"/>
  <c r="AN43" i="1" s="1"/>
  <c r="D39" i="1"/>
  <c r="C40" i="1"/>
  <c r="BX38" i="1" l="1"/>
  <c r="BU38" i="1" s="1"/>
  <c r="BV39" i="1"/>
  <c r="CX42" i="1"/>
  <c r="CZ41" i="1"/>
  <c r="CW41" i="1" s="1"/>
  <c r="BQ38" i="1"/>
  <c r="BN38" i="1" s="1"/>
  <c r="BO39" i="1"/>
  <c r="AI40" i="1"/>
  <c r="AK39" i="1"/>
  <c r="AH39" i="1" s="1"/>
  <c r="AW38" i="1"/>
  <c r="AT38" i="1" s="1"/>
  <c r="AU39" i="1"/>
  <c r="I38" i="1"/>
  <c r="G39" i="1"/>
  <c r="CQ40" i="1"/>
  <c r="CS39" i="1"/>
  <c r="CP39" i="1" s="1"/>
  <c r="CC40" i="1"/>
  <c r="CE39" i="1"/>
  <c r="CB39" i="1" s="1"/>
  <c r="W37" i="1"/>
  <c r="T37" i="1" s="1"/>
  <c r="U38" i="1"/>
  <c r="BJ38" i="1"/>
  <c r="BG38" i="1" s="1"/>
  <c r="BH39" i="1"/>
  <c r="AD39" i="1"/>
  <c r="AA39" i="1" s="1"/>
  <c r="AB40" i="1"/>
  <c r="AO45" i="1"/>
  <c r="AQ44" i="1"/>
  <c r="AN44" i="1" s="1"/>
  <c r="P39" i="1"/>
  <c r="M39" i="1" s="1"/>
  <c r="N40" i="1"/>
  <c r="BC38" i="1"/>
  <c r="AZ38" i="1" s="1"/>
  <c r="BA39" i="1"/>
  <c r="CL41" i="1"/>
  <c r="CI41" i="1" s="1"/>
  <c r="CJ42" i="1"/>
  <c r="D40" i="1"/>
  <c r="C41" i="1"/>
  <c r="BV40" i="1" l="1"/>
  <c r="BX39" i="1"/>
  <c r="BU39" i="1" s="1"/>
  <c r="CX43" i="1"/>
  <c r="CZ42" i="1"/>
  <c r="CW42" i="1" s="1"/>
  <c r="I39" i="1"/>
  <c r="G40" i="1"/>
  <c r="AI41" i="1"/>
  <c r="AK40" i="1"/>
  <c r="AH40" i="1" s="1"/>
  <c r="AW39" i="1"/>
  <c r="AT39" i="1" s="1"/>
  <c r="AU40" i="1"/>
  <c r="BQ39" i="1"/>
  <c r="BN39" i="1" s="1"/>
  <c r="BO40" i="1"/>
  <c r="CQ41" i="1"/>
  <c r="CS40" i="1"/>
  <c r="CP40" i="1" s="1"/>
  <c r="CJ43" i="1"/>
  <c r="CL42" i="1"/>
  <c r="CI42" i="1" s="1"/>
  <c r="D41" i="1"/>
  <c r="C42" i="1"/>
  <c r="AD40" i="1"/>
  <c r="AA40" i="1" s="1"/>
  <c r="AB41" i="1"/>
  <c r="U39" i="1"/>
  <c r="W38" i="1"/>
  <c r="T38" i="1" s="1"/>
  <c r="BC39" i="1"/>
  <c r="AZ39" i="1" s="1"/>
  <c r="BA40" i="1"/>
  <c r="P40" i="1"/>
  <c r="M40" i="1" s="1"/>
  <c r="N41" i="1"/>
  <c r="AQ45" i="1"/>
  <c r="AN45" i="1" s="1"/>
  <c r="AO46" i="1"/>
  <c r="BJ39" i="1"/>
  <c r="BG39" i="1" s="1"/>
  <c r="BH40" i="1"/>
  <c r="CC41" i="1"/>
  <c r="CE40" i="1"/>
  <c r="CB40" i="1" s="1"/>
  <c r="BV41" i="1" l="1"/>
  <c r="BX40" i="1"/>
  <c r="BU40" i="1" s="1"/>
  <c r="CX44" i="1"/>
  <c r="CZ43" i="1"/>
  <c r="CW43" i="1" s="1"/>
  <c r="AU41" i="1"/>
  <c r="AW40" i="1"/>
  <c r="AT40" i="1" s="1"/>
  <c r="BQ40" i="1"/>
  <c r="BN40" i="1" s="1"/>
  <c r="BO41" i="1"/>
  <c r="AK41" i="1"/>
  <c r="AH41" i="1" s="1"/>
  <c r="AI42" i="1"/>
  <c r="G41" i="1"/>
  <c r="I40" i="1"/>
  <c r="CQ42" i="1"/>
  <c r="CS41" i="1"/>
  <c r="CP41" i="1" s="1"/>
  <c r="CJ44" i="1"/>
  <c r="CL43" i="1"/>
  <c r="CI43" i="1" s="1"/>
  <c r="CC42" i="1"/>
  <c r="CE41" i="1"/>
  <c r="CB41" i="1" s="1"/>
  <c r="AQ46" i="1"/>
  <c r="AN46" i="1" s="1"/>
  <c r="AO47" i="1"/>
  <c r="U40" i="1"/>
  <c r="W39" i="1"/>
  <c r="T39" i="1" s="1"/>
  <c r="N42" i="1"/>
  <c r="P41" i="1"/>
  <c r="M41" i="1" s="1"/>
  <c r="BJ40" i="1"/>
  <c r="BG40" i="1" s="1"/>
  <c r="BH41" i="1"/>
  <c r="BC40" i="1"/>
  <c r="AZ40" i="1" s="1"/>
  <c r="BA41" i="1"/>
  <c r="C43" i="1"/>
  <c r="D42" i="1"/>
  <c r="AB42" i="1"/>
  <c r="AD41" i="1"/>
  <c r="AA41" i="1" s="1"/>
  <c r="BV42" i="1" l="1"/>
  <c r="BX41" i="1"/>
  <c r="BU41" i="1" s="1"/>
  <c r="CX45" i="1"/>
  <c r="CZ44" i="1"/>
  <c r="CW44" i="1" s="1"/>
  <c r="I41" i="1"/>
  <c r="G42" i="1"/>
  <c r="AK42" i="1"/>
  <c r="AH42" i="1" s="1"/>
  <c r="AI43" i="1"/>
  <c r="BO42" i="1"/>
  <c r="BQ41" i="1"/>
  <c r="BN41" i="1" s="1"/>
  <c r="CQ43" i="1"/>
  <c r="CS42" i="1"/>
  <c r="CP42" i="1" s="1"/>
  <c r="AW41" i="1"/>
  <c r="AT41" i="1" s="1"/>
  <c r="AU42" i="1"/>
  <c r="W40" i="1"/>
  <c r="T40" i="1" s="1"/>
  <c r="U41" i="1"/>
  <c r="CL44" i="1"/>
  <c r="CI44" i="1" s="1"/>
  <c r="CJ45" i="1"/>
  <c r="C44" i="1"/>
  <c r="D43" i="1"/>
  <c r="BC41" i="1"/>
  <c r="AZ41" i="1" s="1"/>
  <c r="BA42" i="1"/>
  <c r="AO48" i="1"/>
  <c r="AQ47" i="1"/>
  <c r="AN47" i="1" s="1"/>
  <c r="BJ41" i="1"/>
  <c r="BG41" i="1" s="1"/>
  <c r="BH42" i="1"/>
  <c r="P42" i="1"/>
  <c r="M42" i="1" s="1"/>
  <c r="N43" i="1"/>
  <c r="AB43" i="1"/>
  <c r="AD42" i="1"/>
  <c r="AA42" i="1" s="1"/>
  <c r="CC43" i="1"/>
  <c r="CE42" i="1"/>
  <c r="CB42" i="1" s="1"/>
  <c r="BV43" i="1" l="1"/>
  <c r="BX42" i="1"/>
  <c r="BU42" i="1" s="1"/>
  <c r="CX46" i="1"/>
  <c r="CZ45" i="1"/>
  <c r="CW45" i="1" s="1"/>
  <c r="CQ44" i="1"/>
  <c r="CS43" i="1"/>
  <c r="CP43" i="1" s="1"/>
  <c r="BO43" i="1"/>
  <c r="BQ42" i="1"/>
  <c r="BN42" i="1" s="1"/>
  <c r="AK43" i="1"/>
  <c r="AH43" i="1" s="1"/>
  <c r="AI44" i="1"/>
  <c r="AU43" i="1"/>
  <c r="AW42" i="1"/>
  <c r="AT42" i="1" s="1"/>
  <c r="G43" i="1"/>
  <c r="I42" i="1"/>
  <c r="D44" i="1"/>
  <c r="C45" i="1"/>
  <c r="CL45" i="1"/>
  <c r="CI45" i="1" s="1"/>
  <c r="CJ46" i="1"/>
  <c r="CE43" i="1"/>
  <c r="CB43" i="1" s="1"/>
  <c r="CC44" i="1"/>
  <c r="BJ42" i="1"/>
  <c r="BG42" i="1" s="1"/>
  <c r="BH43" i="1"/>
  <c r="AD43" i="1"/>
  <c r="AA43" i="1" s="1"/>
  <c r="AB44" i="1"/>
  <c r="AO49" i="1"/>
  <c r="AQ48" i="1"/>
  <c r="AN48" i="1" s="1"/>
  <c r="P43" i="1"/>
  <c r="M43" i="1" s="1"/>
  <c r="N44" i="1"/>
  <c r="BC42" i="1"/>
  <c r="AZ42" i="1" s="1"/>
  <c r="BA43" i="1"/>
  <c r="U42" i="1"/>
  <c r="W41" i="1"/>
  <c r="T41" i="1" s="1"/>
  <c r="BV44" i="1" l="1"/>
  <c r="BX43" i="1"/>
  <c r="BU43" i="1" s="1"/>
  <c r="CX47" i="1"/>
  <c r="CZ46" i="1"/>
  <c r="CW46" i="1" s="1"/>
  <c r="AW43" i="1"/>
  <c r="AT43" i="1" s="1"/>
  <c r="AU44" i="1"/>
  <c r="AK44" i="1"/>
  <c r="AH44" i="1" s="1"/>
  <c r="AI45" i="1"/>
  <c r="BQ43" i="1"/>
  <c r="BN43" i="1" s="1"/>
  <c r="BO44" i="1"/>
  <c r="G44" i="1"/>
  <c r="I43" i="1"/>
  <c r="CS44" i="1"/>
  <c r="CP44" i="1" s="1"/>
  <c r="CQ45" i="1"/>
  <c r="CL46" i="1"/>
  <c r="CI46" i="1" s="1"/>
  <c r="CJ47" i="1"/>
  <c r="BJ43" i="1"/>
  <c r="BG43" i="1" s="1"/>
  <c r="BH44" i="1"/>
  <c r="P44" i="1"/>
  <c r="M44" i="1" s="1"/>
  <c r="N45" i="1"/>
  <c r="C46" i="1"/>
  <c r="D45" i="1"/>
  <c r="W42" i="1"/>
  <c r="T42" i="1" s="1"/>
  <c r="U43" i="1"/>
  <c r="AO50" i="1"/>
  <c r="AQ49" i="1"/>
  <c r="AN49" i="1" s="1"/>
  <c r="BC43" i="1"/>
  <c r="AZ43" i="1" s="1"/>
  <c r="BA44" i="1"/>
  <c r="AD44" i="1"/>
  <c r="AA44" i="1" s="1"/>
  <c r="AB45" i="1"/>
  <c r="CC45" i="1"/>
  <c r="CE44" i="1"/>
  <c r="CB44" i="1" s="1"/>
  <c r="BX44" i="1" l="1"/>
  <c r="BU44" i="1" s="1"/>
  <c r="BV45" i="1"/>
  <c r="CX48" i="1"/>
  <c r="CZ47" i="1"/>
  <c r="CW47" i="1" s="1"/>
  <c r="BO45" i="1"/>
  <c r="BQ44" i="1"/>
  <c r="BN44" i="1" s="1"/>
  <c r="G45" i="1"/>
  <c r="I44" i="1"/>
  <c r="AK45" i="1"/>
  <c r="AH45" i="1" s="1"/>
  <c r="AI46" i="1"/>
  <c r="CQ46" i="1"/>
  <c r="CS45" i="1"/>
  <c r="CP45" i="1" s="1"/>
  <c r="AW44" i="1"/>
  <c r="AT44" i="1" s="1"/>
  <c r="AU45" i="1"/>
  <c r="AB46" i="1"/>
  <c r="AD45" i="1"/>
  <c r="AA45" i="1" s="1"/>
  <c r="BJ44" i="1"/>
  <c r="BG44" i="1" s="1"/>
  <c r="BH45" i="1"/>
  <c r="AQ50" i="1"/>
  <c r="AN50" i="1" s="1"/>
  <c r="AO51" i="1"/>
  <c r="U44" i="1"/>
  <c r="W43" i="1"/>
  <c r="T43" i="1" s="1"/>
  <c r="N46" i="1"/>
  <c r="P45" i="1"/>
  <c r="M45" i="1" s="1"/>
  <c r="CL47" i="1"/>
  <c r="CI47" i="1" s="1"/>
  <c r="CJ48" i="1"/>
  <c r="CC46" i="1"/>
  <c r="CE45" i="1"/>
  <c r="CB45" i="1" s="1"/>
  <c r="BC44" i="1"/>
  <c r="AZ44" i="1" s="1"/>
  <c r="BA45" i="1"/>
  <c r="D46" i="1"/>
  <c r="C47" i="1"/>
  <c r="BX45" i="1" l="1"/>
  <c r="BU45" i="1" s="1"/>
  <c r="BV46" i="1"/>
  <c r="CX49" i="1"/>
  <c r="CZ48" i="1"/>
  <c r="CW48" i="1" s="1"/>
  <c r="I45" i="1"/>
  <c r="G46" i="1"/>
  <c r="CQ47" i="1"/>
  <c r="CS46" i="1"/>
  <c r="CP46" i="1" s="1"/>
  <c r="AK46" i="1"/>
  <c r="AH46" i="1" s="1"/>
  <c r="AI47" i="1"/>
  <c r="AW45" i="1"/>
  <c r="AT45" i="1" s="1"/>
  <c r="AU46" i="1"/>
  <c r="BQ45" i="1"/>
  <c r="BN45" i="1" s="1"/>
  <c r="BO46" i="1"/>
  <c r="U45" i="1"/>
  <c r="W44" i="1"/>
  <c r="T44" i="1" s="1"/>
  <c r="CL48" i="1"/>
  <c r="CI48" i="1" s="1"/>
  <c r="CJ49" i="1"/>
  <c r="AQ51" i="1"/>
  <c r="AN51" i="1" s="1"/>
  <c r="AO52" i="1"/>
  <c r="AQ52" i="1" s="1"/>
  <c r="AN52" i="1" s="1"/>
  <c r="C48" i="1"/>
  <c r="D47" i="1"/>
  <c r="CE46" i="1"/>
  <c r="CB46" i="1" s="1"/>
  <c r="CC47" i="1"/>
  <c r="AB47" i="1"/>
  <c r="AD46" i="1"/>
  <c r="AA46" i="1" s="1"/>
  <c r="BC45" i="1"/>
  <c r="AZ45" i="1" s="1"/>
  <c r="BA46" i="1"/>
  <c r="BJ45" i="1"/>
  <c r="BG45" i="1" s="1"/>
  <c r="BH46" i="1"/>
  <c r="N47" i="1"/>
  <c r="P46" i="1"/>
  <c r="M46" i="1" s="1"/>
  <c r="BX46" i="1" l="1"/>
  <c r="BU46" i="1" s="1"/>
  <c r="BV47" i="1"/>
  <c r="CX50" i="1"/>
  <c r="CZ49" i="1"/>
  <c r="CW49" i="1" s="1"/>
  <c r="AI48" i="1"/>
  <c r="AK47" i="1"/>
  <c r="AH47" i="1" s="1"/>
  <c r="AW46" i="1"/>
  <c r="AT46" i="1" s="1"/>
  <c r="AU47" i="1"/>
  <c r="CQ48" i="1"/>
  <c r="CS47" i="1"/>
  <c r="CP47" i="1" s="1"/>
  <c r="BQ46" i="1"/>
  <c r="BN46" i="1" s="1"/>
  <c r="BO47" i="1"/>
  <c r="G47" i="1"/>
  <c r="I46" i="1"/>
  <c r="P47" i="1"/>
  <c r="M47" i="1" s="1"/>
  <c r="N48" i="1"/>
  <c r="CC48" i="1"/>
  <c r="CE47" i="1"/>
  <c r="CB47" i="1" s="1"/>
  <c r="AD47" i="1"/>
  <c r="AA47" i="1" s="1"/>
  <c r="AB48" i="1"/>
  <c r="D48" i="1"/>
  <c r="C49" i="1"/>
  <c r="BC46" i="1"/>
  <c r="AZ46" i="1" s="1"/>
  <c r="BA47" i="1"/>
  <c r="U46" i="1"/>
  <c r="W45" i="1"/>
  <c r="T45" i="1" s="1"/>
  <c r="CJ50" i="1"/>
  <c r="CL49" i="1"/>
  <c r="CI49" i="1" s="1"/>
  <c r="BJ46" i="1"/>
  <c r="BG46" i="1" s="1"/>
  <c r="BH47" i="1"/>
  <c r="BV48" i="1" l="1"/>
  <c r="BX47" i="1"/>
  <c r="BU47" i="1" s="1"/>
  <c r="CX51" i="1"/>
  <c r="CZ50" i="1"/>
  <c r="CW50" i="1" s="1"/>
  <c r="BO48" i="1"/>
  <c r="BQ47" i="1"/>
  <c r="BN47" i="1" s="1"/>
  <c r="CQ49" i="1"/>
  <c r="CS48" i="1"/>
  <c r="CP48" i="1" s="1"/>
  <c r="AU48" i="1"/>
  <c r="AW47" i="1"/>
  <c r="AT47" i="1" s="1"/>
  <c r="I47" i="1"/>
  <c r="G48" i="1"/>
  <c r="AK48" i="1"/>
  <c r="AH48" i="1" s="1"/>
  <c r="AI49" i="1"/>
  <c r="BC47" i="1"/>
  <c r="AZ47" i="1" s="1"/>
  <c r="BA48" i="1"/>
  <c r="AD48" i="1"/>
  <c r="AA48" i="1" s="1"/>
  <c r="AB49" i="1"/>
  <c r="BJ47" i="1"/>
  <c r="BG47" i="1" s="1"/>
  <c r="BH48" i="1"/>
  <c r="CL50" i="1"/>
  <c r="CI50" i="1" s="1"/>
  <c r="CJ51" i="1"/>
  <c r="CL51" i="1" s="1"/>
  <c r="CI51" i="1" s="1"/>
  <c r="U47" i="1"/>
  <c r="W46" i="1"/>
  <c r="T46" i="1" s="1"/>
  <c r="CC49" i="1"/>
  <c r="CE48" i="1"/>
  <c r="CB48" i="1" s="1"/>
  <c r="D49" i="1"/>
  <c r="C50" i="1"/>
  <c r="P48" i="1"/>
  <c r="M48" i="1" s="1"/>
  <c r="N49" i="1"/>
  <c r="BV49" i="1" l="1"/>
  <c r="BX48" i="1"/>
  <c r="BU48" i="1" s="1"/>
  <c r="CX52" i="1"/>
  <c r="CZ52" i="1" s="1"/>
  <c r="CW52" i="1" s="1"/>
  <c r="CZ51" i="1"/>
  <c r="CW51" i="1" s="1"/>
  <c r="I48" i="1"/>
  <c r="G49" i="1"/>
  <c r="AW48" i="1"/>
  <c r="AT48" i="1" s="1"/>
  <c r="AU49" i="1"/>
  <c r="CQ50" i="1"/>
  <c r="CS50" i="1" s="1"/>
  <c r="CP50" i="1" s="1"/>
  <c r="CS49" i="1"/>
  <c r="CP49" i="1" s="1"/>
  <c r="AI50" i="1"/>
  <c r="AK49" i="1"/>
  <c r="AH49" i="1" s="1"/>
  <c r="BQ48" i="1"/>
  <c r="BN48" i="1" s="1"/>
  <c r="BO49" i="1"/>
  <c r="C51" i="1"/>
  <c r="D50" i="1"/>
  <c r="AB50" i="1"/>
  <c r="AD49" i="1"/>
  <c r="AA49" i="1" s="1"/>
  <c r="P49" i="1"/>
  <c r="M49" i="1" s="1"/>
  <c r="N50" i="1"/>
  <c r="BJ48" i="1"/>
  <c r="BG48" i="1" s="1"/>
  <c r="BH49" i="1"/>
  <c r="U48" i="1"/>
  <c r="W47" i="1"/>
  <c r="T47" i="1" s="1"/>
  <c r="BC48" i="1"/>
  <c r="AZ48" i="1" s="1"/>
  <c r="BA49" i="1"/>
  <c r="CC50" i="1"/>
  <c r="CE49" i="1"/>
  <c r="CB49" i="1" s="1"/>
  <c r="BX49" i="1" l="1"/>
  <c r="BU49" i="1" s="1"/>
  <c r="BV50" i="1"/>
  <c r="AI51" i="1"/>
  <c r="AK51" i="1" s="1"/>
  <c r="AH51" i="1" s="1"/>
  <c r="AK50" i="1"/>
  <c r="AH50" i="1" s="1"/>
  <c r="AU50" i="1"/>
  <c r="AW49" i="1"/>
  <c r="AT49" i="1" s="1"/>
  <c r="BQ49" i="1"/>
  <c r="BN49" i="1" s="1"/>
  <c r="BO50" i="1"/>
  <c r="I49" i="1"/>
  <c r="G50" i="1"/>
  <c r="I50" i="1" s="1"/>
  <c r="W48" i="1"/>
  <c r="T48" i="1" s="1"/>
  <c r="U49" i="1"/>
  <c r="N51" i="1"/>
  <c r="P51" i="1" s="1"/>
  <c r="M51" i="1" s="1"/>
  <c r="P50" i="1"/>
  <c r="M50" i="1" s="1"/>
  <c r="CC51" i="1"/>
  <c r="CE50" i="1"/>
  <c r="CB50" i="1" s="1"/>
  <c r="BJ49" i="1"/>
  <c r="BG49" i="1" s="1"/>
  <c r="BH50" i="1"/>
  <c r="BC49" i="1"/>
  <c r="AZ49" i="1" s="1"/>
  <c r="BA50" i="1"/>
  <c r="AB51" i="1"/>
  <c r="AD50" i="1"/>
  <c r="AA50" i="1" s="1"/>
  <c r="BX50" i="1" l="1"/>
  <c r="BU50" i="1" s="1"/>
  <c r="BV51" i="1"/>
  <c r="AW50" i="1"/>
  <c r="AT50" i="1" s="1"/>
  <c r="AU51" i="1"/>
  <c r="BQ50" i="1"/>
  <c r="BN50" i="1" s="1"/>
  <c r="BO51" i="1"/>
  <c r="BJ50" i="1"/>
  <c r="BG50" i="1" s="1"/>
  <c r="BH51" i="1"/>
  <c r="BC50" i="1"/>
  <c r="AZ50" i="1" s="1"/>
  <c r="BA51" i="1"/>
  <c r="BC51" i="1" s="1"/>
  <c r="AZ51" i="1" s="1"/>
  <c r="AD51" i="1"/>
  <c r="AA51" i="1" s="1"/>
  <c r="AB52" i="1"/>
  <c r="U50" i="1"/>
  <c r="W49" i="1"/>
  <c r="T49" i="1" s="1"/>
  <c r="CE51" i="1"/>
  <c r="CB51" i="1" s="1"/>
  <c r="CC52" i="1"/>
  <c r="CE52" i="1" s="1"/>
  <c r="CB52" i="1" s="1"/>
  <c r="BX51" i="1" l="1"/>
  <c r="BU51" i="1" s="1"/>
  <c r="BV52" i="1"/>
  <c r="BX52" i="1" s="1"/>
  <c r="BU52" i="1" s="1"/>
  <c r="BQ51" i="1"/>
  <c r="BN51" i="1" s="1"/>
  <c r="BO52" i="1"/>
  <c r="BQ52" i="1" s="1"/>
  <c r="BN52" i="1" s="1"/>
  <c r="AW51" i="1"/>
  <c r="AT51" i="1" s="1"/>
  <c r="AU52" i="1"/>
  <c r="AW52" i="1" s="1"/>
  <c r="AT52" i="1" s="1"/>
  <c r="U51" i="1"/>
  <c r="W50" i="1"/>
  <c r="T50" i="1" s="1"/>
  <c r="BJ51" i="1"/>
  <c r="BG51" i="1" s="1"/>
  <c r="BH52" i="1"/>
  <c r="BJ52" i="1" s="1"/>
  <c r="BG52" i="1" s="1"/>
  <c r="U52" i="1" l="1"/>
  <c r="W52" i="1" s="1"/>
  <c r="T52" i="1" s="1"/>
  <c r="W51" i="1"/>
  <c r="T51" i="1" s="1"/>
  <c r="CP3" i="1"/>
</calcChain>
</file>

<file path=xl/sharedStrings.xml><?xml version="1.0" encoding="utf-8"?>
<sst xmlns="http://schemas.openxmlformats.org/spreadsheetml/2006/main" count="109" uniqueCount="5">
  <si>
    <t>W/C</t>
  </si>
  <si>
    <t>Boxes</t>
  </si>
  <si>
    <t>Running Total</t>
  </si>
  <si>
    <t>Average</t>
  </si>
  <si>
    <t>Week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</si>
</sst>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0" xfId="0" applyFont="1" applyFill="1"/>
    <xf numFmtId="0" fontId="1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chartsheet" Target="chartsheets/sheet18.xml"/><Relationship Id="rId26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2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chartsheet" Target="chartsheets/sheet17.xml"/><Relationship Id="rId25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6.xml"/><Relationship Id="rId20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5.xml"/><Relationship Id="rId23" Type="http://schemas.openxmlformats.org/officeDocument/2006/relationships/chartsheet" Target="chartsheets/sheet20.xml"/><Relationship Id="rId10" Type="http://schemas.openxmlformats.org/officeDocument/2006/relationships/chartsheet" Target="chartsheets/sheet10.xml"/><Relationship Id="rId19" Type="http://schemas.openxmlformats.org/officeDocument/2006/relationships/chartsheet" Target="chartsheets/sheet19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4.xml"/><Relationship Id="rId22" Type="http://schemas.openxmlformats.org/officeDocument/2006/relationships/worksheet" Target="worksheets/sheet3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Weekly Box Landings 2008</a:t>
            </a:r>
          </a:p>
        </c:rich>
      </c:tx>
      <c:layout>
        <c:manualLayout>
          <c:xMode val="edge"/>
          <c:yMode val="edge"/>
          <c:x val="0.38986550594219199"/>
          <c:y val="2.033860955093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7033968516983E-2"/>
          <c:y val="9.2517006802721083E-2"/>
          <c:w val="0.87158243579121786"/>
          <c:h val="0.68843537414965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Boxes</c:v>
                </c:pt>
              </c:strCache>
            </c:strRef>
          </c:tx>
          <c:spPr>
            <a:solidFill>
              <a:srgbClr val="9999FF"/>
            </a:solidFill>
            <a:ln w="38100">
              <a:solidFill>
                <a:srgbClr val="99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164974336842848E-2"/>
                  <c:y val="1.1571333244361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B-4BBD-905E-3637F215DC68}"/>
                </c:ext>
              </c:extLst>
            </c:dLbl>
            <c:dLbl>
              <c:idx val="2"/>
              <c:layout>
                <c:manualLayout>
                  <c:x val="-5.1462026398716397E-4"/>
                  <c:y val="-9.5803194092263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B-4BBD-905E-3637F215DC68}"/>
                </c:ext>
              </c:extLst>
            </c:dLbl>
            <c:dLbl>
              <c:idx val="5"/>
              <c:layout>
                <c:manualLayout>
                  <c:x val="6.4598957188261074E-4"/>
                  <c:y val="7.1218470572534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B-4BBD-905E-3637F215DC68}"/>
                </c:ext>
              </c:extLst>
            </c:dLbl>
            <c:dLbl>
              <c:idx val="9"/>
              <c:layout>
                <c:manualLayout>
                  <c:x val="-3.2620844834933462E-3"/>
                  <c:y val="-5.17816628853582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B-4BBD-905E-3637F215DC68}"/>
                </c:ext>
              </c:extLst>
            </c:dLbl>
            <c:dLbl>
              <c:idx val="10"/>
              <c:layout>
                <c:manualLayout>
                  <c:x val="-4.4976073957663397E-3"/>
                  <c:y val="-6.17589750433738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B-4BBD-905E-3637F215DC68}"/>
                </c:ext>
              </c:extLst>
            </c:dLbl>
            <c:dLbl>
              <c:idx val="11"/>
              <c:layout>
                <c:manualLayout>
                  <c:x val="5.642257489271954E-3"/>
                  <c:y val="1.91383958361136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6B-4BBD-905E-3637F215DC68}"/>
                </c:ext>
              </c:extLst>
            </c:dLbl>
            <c:dLbl>
              <c:idx val="12"/>
              <c:layout>
                <c:manualLayout>
                  <c:x val="7.5091130671747939E-3"/>
                  <c:y val="-2.362916499844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B-4BBD-905E-3637F215DC68}"/>
                </c:ext>
              </c:extLst>
            </c:dLbl>
            <c:dLbl>
              <c:idx val="13"/>
              <c:layout>
                <c:manualLayout>
                  <c:x val="-3.7643278044225763E-3"/>
                  <c:y val="-1.263792873348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6B-4BBD-905E-3637F215DC68}"/>
                </c:ext>
              </c:extLst>
            </c:dLbl>
            <c:dLbl>
              <c:idx val="14"/>
              <c:layout>
                <c:manualLayout>
                  <c:x val="-2.4951591495737314E-2"/>
                  <c:y val="-7.67329507540373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6B-4BBD-905E-3637F215DC68}"/>
                </c:ext>
              </c:extLst>
            </c:dLbl>
            <c:dLbl>
              <c:idx val="15"/>
              <c:layout>
                <c:manualLayout>
                  <c:x val="-1.3777709016983003E-2"/>
                  <c:y val="-2.43943235909073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6B-4BBD-905E-3637F215DC68}"/>
                </c:ext>
              </c:extLst>
            </c:dLbl>
            <c:dLbl>
              <c:idx val="16"/>
              <c:layout>
                <c:manualLayout>
                  <c:x val="-1.5695918051608663E-3"/>
                  <c:y val="-6.8519062235864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6B-4BBD-905E-3637F215DC68}"/>
                </c:ext>
              </c:extLst>
            </c:dLbl>
            <c:dLbl>
              <c:idx val="17"/>
              <c:layout>
                <c:manualLayout>
                  <c:x val="-1.7282881004920925E-2"/>
                  <c:y val="3.48698785533163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6B-4BBD-905E-3637F215DC68}"/>
                </c:ext>
              </c:extLst>
            </c:dLbl>
            <c:dLbl>
              <c:idx val="18"/>
              <c:layout>
                <c:manualLayout>
                  <c:x val="4.5357153520236308E-3"/>
                  <c:y val="2.54370746029634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6B-4BBD-905E-3637F215DC68}"/>
                </c:ext>
              </c:extLst>
            </c:dLbl>
            <c:dLbl>
              <c:idx val="19"/>
              <c:layout>
                <c:manualLayout>
                  <c:x val="-1.8704383772090104E-3"/>
                  <c:y val="-2.688731705146230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6B-4BBD-905E-3637F215DC68}"/>
                </c:ext>
              </c:extLst>
            </c:dLbl>
            <c:dLbl>
              <c:idx val="20"/>
              <c:layout>
                <c:manualLayout>
                  <c:x val="1.0305433640857091E-3"/>
                  <c:y val="2.75973130477335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6B-4BBD-905E-3637F215DC68}"/>
                </c:ext>
              </c:extLst>
            </c:dLbl>
            <c:dLbl>
              <c:idx val="21"/>
              <c:layout>
                <c:manualLayout>
                  <c:x val="-2.5766841192420759E-3"/>
                  <c:y val="-1.81680679745572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6B-4BBD-905E-3637F215DC68}"/>
                </c:ext>
              </c:extLst>
            </c:dLbl>
            <c:dLbl>
              <c:idx val="22"/>
              <c:layout>
                <c:manualLayout>
                  <c:x val="1.6617674600395815E-3"/>
                  <c:y val="1.0468081320343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6B-4BBD-905E-3637F215DC68}"/>
                </c:ext>
              </c:extLst>
            </c:dLbl>
            <c:dLbl>
              <c:idx val="23"/>
              <c:layout>
                <c:manualLayout>
                  <c:x val="-1.6420077790172544E-3"/>
                  <c:y val="-3.34392099292665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6B-4BBD-905E-3637F215DC68}"/>
                </c:ext>
              </c:extLst>
            </c:dLbl>
            <c:dLbl>
              <c:idx val="24"/>
              <c:layout>
                <c:manualLayout>
                  <c:x val="6.4296047792371412E-3"/>
                  <c:y val="9.86858846034082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6B-4BBD-905E-3637F215DC68}"/>
                </c:ext>
              </c:extLst>
            </c:dLbl>
            <c:dLbl>
              <c:idx val="25"/>
              <c:layout>
                <c:manualLayout>
                  <c:x val="-1.3140187879824379E-3"/>
                  <c:y val="-7.01472485430846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6B-4BBD-905E-3637F215DC68}"/>
                </c:ext>
              </c:extLst>
            </c:dLbl>
            <c:dLbl>
              <c:idx val="27"/>
              <c:layout>
                <c:manualLayout>
                  <c:x val="1.3855662044313069E-3"/>
                  <c:y val="1.3959695716001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6B-4BBD-905E-3637F215DC68}"/>
                </c:ext>
              </c:extLst>
            </c:dLbl>
            <c:dLbl>
              <c:idx val="28"/>
              <c:layout>
                <c:manualLayout>
                  <c:x val="2.218187049266154E-3"/>
                  <c:y val="-2.7696961608612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6B-4BBD-905E-3637F215DC68}"/>
                </c:ext>
              </c:extLst>
            </c:dLbl>
            <c:dLbl>
              <c:idx val="29"/>
              <c:layout>
                <c:manualLayout>
                  <c:x val="3.3542601383720061E-3"/>
                  <c:y val="-2.32501445793853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6B-4BBD-905E-3637F215DC68}"/>
                </c:ext>
              </c:extLst>
            </c:dLbl>
            <c:dLbl>
              <c:idx val="30"/>
              <c:layout>
                <c:manualLayout>
                  <c:x val="-1.7833003552942674E-2"/>
                  <c:y val="5.73584234174118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6B-4BBD-905E-3637F215DC68}"/>
                </c:ext>
              </c:extLst>
            </c:dLbl>
            <c:dLbl>
              <c:idx val="31"/>
              <c:layout>
                <c:manualLayout>
                  <c:x val="-1.3897895648255965E-2"/>
                  <c:y val="5.88887406023397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6B-4BBD-905E-3637F215DC68}"/>
                </c:ext>
              </c:extLst>
            </c:dLbl>
            <c:dLbl>
              <c:idx val="32"/>
              <c:layout>
                <c:manualLayout>
                  <c:x val="9.6856093608774039E-3"/>
                  <c:y val="7.47542150451532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6B-4BBD-905E-3637F215DC68}"/>
                </c:ext>
              </c:extLst>
            </c:dLbl>
            <c:dLbl>
              <c:idx val="33"/>
              <c:layout>
                <c:manualLayout>
                  <c:x val="-1.5878315107199672E-3"/>
                  <c:y val="-8.32314604742203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A6B-4BBD-905E-3637F215DC68}"/>
                </c:ext>
              </c:extLst>
            </c:dLbl>
            <c:dLbl>
              <c:idx val="34"/>
              <c:layout>
                <c:manualLayout>
                  <c:x val="-2.2775203771710596E-2"/>
                  <c:y val="3.18878953690110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A6B-4BBD-905E-3637F215DC68}"/>
                </c:ext>
              </c:extLst>
            </c:dLbl>
            <c:dLbl>
              <c:idx val="35"/>
              <c:layout>
                <c:manualLayout>
                  <c:x val="8.0830123742288407E-4"/>
                  <c:y val="-3.7450064504648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A6B-4BBD-905E-3637F215DC68}"/>
                </c:ext>
              </c:extLst>
            </c:dLbl>
            <c:dLbl>
              <c:idx val="36"/>
              <c:layout>
                <c:manualLayout>
                  <c:x val="3.7092829787176594E-3"/>
                  <c:y val="-8.219226833933951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A6B-4BBD-905E-3637F215DC68}"/>
                </c:ext>
              </c:extLst>
            </c:dLbl>
            <c:dLbl>
              <c:idx val="37"/>
              <c:layout>
                <c:manualLayout>
                  <c:x val="-1.6627445871230471E-3"/>
                  <c:y val="9.78513279060440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A6B-4BBD-905E-3637F215DC68}"/>
                </c:ext>
              </c:extLst>
            </c:dLbl>
            <c:dLbl>
              <c:idx val="43"/>
              <c:layout>
                <c:manualLayout>
                  <c:x val="-2.0451378427748187E-2"/>
                  <c:y val="8.884736865519003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A6B-4BBD-905E-3637F215DC68}"/>
                </c:ext>
              </c:extLst>
            </c:dLbl>
            <c:dLbl>
              <c:idx val="44"/>
              <c:layout>
                <c:manualLayout>
                  <c:x val="4.1662527447771181E-3"/>
                  <c:y val="-1.1419547132879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A6B-4BBD-905E-3637F215DC68}"/>
                </c:ext>
              </c:extLst>
            </c:dLbl>
            <c:dLbl>
              <c:idx val="45"/>
              <c:layout>
                <c:manualLayout>
                  <c:x val="-1.9365573098605766E-3"/>
                  <c:y val="1.485742248320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A6B-4BBD-905E-3637F215DC68}"/>
                </c:ext>
              </c:extLst>
            </c:dLbl>
            <c:dLbl>
              <c:idx val="46"/>
              <c:layout>
                <c:manualLayout>
                  <c:x val="-1.7953298753891529E-2"/>
                  <c:y val="1.57907380221542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A6B-4BBD-905E-3637F215DC68}"/>
                </c:ext>
              </c:extLst>
            </c:dLbl>
            <c:dLbl>
              <c:idx val="47"/>
              <c:layout>
                <c:manualLayout>
                  <c:x val="-1.2984064685812882E-2"/>
                  <c:y val="-6.69798478580007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A6B-4BBD-905E-3637F215DC68}"/>
                </c:ext>
              </c:extLst>
            </c:dLbl>
            <c:dLbl>
              <c:idx val="48"/>
              <c:layout>
                <c:manualLayout>
                  <c:x val="-6.6773607797474665E-3"/>
                  <c:y val="-5.51732728324209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A6B-4BBD-905E-3637F215DC6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Sheet1!$A$2:$A$51</c:f>
              <c:numCache>
                <c:formatCode>m/d/yyyy</c:formatCode>
                <c:ptCount val="50"/>
                <c:pt idx="0">
                  <c:v>39454</c:v>
                </c:pt>
                <c:pt idx="1">
                  <c:v>39461</c:v>
                </c:pt>
                <c:pt idx="2">
                  <c:v>39468</c:v>
                </c:pt>
                <c:pt idx="3">
                  <c:v>39475</c:v>
                </c:pt>
                <c:pt idx="4">
                  <c:v>39482</c:v>
                </c:pt>
                <c:pt idx="5">
                  <c:v>39489</c:v>
                </c:pt>
                <c:pt idx="6">
                  <c:v>39496</c:v>
                </c:pt>
                <c:pt idx="7">
                  <c:v>39503</c:v>
                </c:pt>
                <c:pt idx="8">
                  <c:v>39510</c:v>
                </c:pt>
                <c:pt idx="9">
                  <c:v>39517</c:v>
                </c:pt>
                <c:pt idx="10">
                  <c:v>39524</c:v>
                </c:pt>
                <c:pt idx="11">
                  <c:v>39531</c:v>
                </c:pt>
                <c:pt idx="12">
                  <c:v>39538</c:v>
                </c:pt>
                <c:pt idx="13">
                  <c:v>39545</c:v>
                </c:pt>
                <c:pt idx="14">
                  <c:v>39552</c:v>
                </c:pt>
                <c:pt idx="15">
                  <c:v>39559</c:v>
                </c:pt>
                <c:pt idx="16">
                  <c:v>39566</c:v>
                </c:pt>
                <c:pt idx="17">
                  <c:v>39573</c:v>
                </c:pt>
                <c:pt idx="18">
                  <c:v>39580</c:v>
                </c:pt>
                <c:pt idx="19">
                  <c:v>39587</c:v>
                </c:pt>
                <c:pt idx="20">
                  <c:v>39594</c:v>
                </c:pt>
                <c:pt idx="21">
                  <c:v>39601</c:v>
                </c:pt>
                <c:pt idx="22">
                  <c:v>39608</c:v>
                </c:pt>
                <c:pt idx="23">
                  <c:v>39615</c:v>
                </c:pt>
                <c:pt idx="24">
                  <c:v>39622</c:v>
                </c:pt>
                <c:pt idx="25">
                  <c:v>39629</c:v>
                </c:pt>
                <c:pt idx="26">
                  <c:v>39636</c:v>
                </c:pt>
                <c:pt idx="27">
                  <c:v>39643</c:v>
                </c:pt>
                <c:pt idx="28">
                  <c:v>39650</c:v>
                </c:pt>
                <c:pt idx="29">
                  <c:v>39657</c:v>
                </c:pt>
                <c:pt idx="30">
                  <c:v>39664</c:v>
                </c:pt>
                <c:pt idx="31">
                  <c:v>39671</c:v>
                </c:pt>
                <c:pt idx="32">
                  <c:v>39678</c:v>
                </c:pt>
                <c:pt idx="33">
                  <c:v>39685</c:v>
                </c:pt>
                <c:pt idx="34">
                  <c:v>39692</c:v>
                </c:pt>
                <c:pt idx="35">
                  <c:v>39699</c:v>
                </c:pt>
                <c:pt idx="36">
                  <c:v>39706</c:v>
                </c:pt>
                <c:pt idx="37">
                  <c:v>39713</c:v>
                </c:pt>
                <c:pt idx="38">
                  <c:v>39720</c:v>
                </c:pt>
                <c:pt idx="39">
                  <c:v>39727</c:v>
                </c:pt>
                <c:pt idx="40">
                  <c:v>39734</c:v>
                </c:pt>
                <c:pt idx="41">
                  <c:v>39741</c:v>
                </c:pt>
                <c:pt idx="42">
                  <c:v>39748</c:v>
                </c:pt>
                <c:pt idx="43">
                  <c:v>39755</c:v>
                </c:pt>
                <c:pt idx="44">
                  <c:v>39762</c:v>
                </c:pt>
                <c:pt idx="45">
                  <c:v>39769</c:v>
                </c:pt>
                <c:pt idx="46">
                  <c:v>39776</c:v>
                </c:pt>
                <c:pt idx="47">
                  <c:v>39783</c:v>
                </c:pt>
                <c:pt idx="48">
                  <c:v>39790</c:v>
                </c:pt>
                <c:pt idx="49">
                  <c:v>39797</c:v>
                </c:pt>
              </c:numCache>
            </c:numRef>
          </c:cat>
          <c:val>
            <c:numRef>
              <c:f>Sheet1!$B$2:$B$51</c:f>
              <c:numCache>
                <c:formatCode>General</c:formatCode>
                <c:ptCount val="50"/>
                <c:pt idx="0">
                  <c:v>1602</c:v>
                </c:pt>
                <c:pt idx="1">
                  <c:v>2483</c:v>
                </c:pt>
                <c:pt idx="2">
                  <c:v>575</c:v>
                </c:pt>
                <c:pt idx="3">
                  <c:v>0</c:v>
                </c:pt>
                <c:pt idx="4">
                  <c:v>771</c:v>
                </c:pt>
                <c:pt idx="5">
                  <c:v>1360</c:v>
                </c:pt>
                <c:pt idx="6">
                  <c:v>937</c:v>
                </c:pt>
                <c:pt idx="7">
                  <c:v>601</c:v>
                </c:pt>
                <c:pt idx="8">
                  <c:v>1781</c:v>
                </c:pt>
                <c:pt idx="9">
                  <c:v>2776</c:v>
                </c:pt>
                <c:pt idx="10">
                  <c:v>1970</c:v>
                </c:pt>
                <c:pt idx="11">
                  <c:v>1961</c:v>
                </c:pt>
                <c:pt idx="12">
                  <c:v>2361</c:v>
                </c:pt>
                <c:pt idx="13">
                  <c:v>974</c:v>
                </c:pt>
                <c:pt idx="14">
                  <c:v>1692</c:v>
                </c:pt>
                <c:pt idx="15">
                  <c:v>2014</c:v>
                </c:pt>
                <c:pt idx="16">
                  <c:v>1806</c:v>
                </c:pt>
                <c:pt idx="17">
                  <c:v>2331</c:v>
                </c:pt>
                <c:pt idx="18">
                  <c:v>999</c:v>
                </c:pt>
                <c:pt idx="19">
                  <c:v>427</c:v>
                </c:pt>
                <c:pt idx="20">
                  <c:v>738</c:v>
                </c:pt>
                <c:pt idx="21">
                  <c:v>1797</c:v>
                </c:pt>
                <c:pt idx="22">
                  <c:v>675</c:v>
                </c:pt>
                <c:pt idx="23">
                  <c:v>902</c:v>
                </c:pt>
                <c:pt idx="24">
                  <c:v>858</c:v>
                </c:pt>
                <c:pt idx="25">
                  <c:v>1932</c:v>
                </c:pt>
                <c:pt idx="26">
                  <c:v>1627</c:v>
                </c:pt>
                <c:pt idx="27">
                  <c:v>1044</c:v>
                </c:pt>
                <c:pt idx="28">
                  <c:v>1801</c:v>
                </c:pt>
                <c:pt idx="29">
                  <c:v>738</c:v>
                </c:pt>
                <c:pt idx="30">
                  <c:v>1277</c:v>
                </c:pt>
                <c:pt idx="31">
                  <c:v>1971</c:v>
                </c:pt>
                <c:pt idx="32">
                  <c:v>2055</c:v>
                </c:pt>
                <c:pt idx="33">
                  <c:v>539</c:v>
                </c:pt>
                <c:pt idx="34">
                  <c:v>2963</c:v>
                </c:pt>
                <c:pt idx="35">
                  <c:v>2650</c:v>
                </c:pt>
                <c:pt idx="36">
                  <c:v>1574</c:v>
                </c:pt>
                <c:pt idx="37">
                  <c:v>1211</c:v>
                </c:pt>
                <c:pt idx="38">
                  <c:v>837</c:v>
                </c:pt>
                <c:pt idx="39">
                  <c:v>1335</c:v>
                </c:pt>
                <c:pt idx="40">
                  <c:v>30</c:v>
                </c:pt>
                <c:pt idx="41">
                  <c:v>210</c:v>
                </c:pt>
                <c:pt idx="42">
                  <c:v>1602</c:v>
                </c:pt>
                <c:pt idx="43">
                  <c:v>3062</c:v>
                </c:pt>
                <c:pt idx="44">
                  <c:v>2468</c:v>
                </c:pt>
                <c:pt idx="45">
                  <c:v>401</c:v>
                </c:pt>
                <c:pt idx="46">
                  <c:v>1121</c:v>
                </c:pt>
                <c:pt idx="47">
                  <c:v>2593</c:v>
                </c:pt>
                <c:pt idx="48">
                  <c:v>460</c:v>
                </c:pt>
                <c:pt idx="49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A6B-4BBD-905E-3637F215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794728"/>
        <c:axId val="1"/>
      </c:barChart>
      <c:dateAx>
        <c:axId val="677794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3536710085152397"/>
              <c:y val="0.90847437585660151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 Numbers</a:t>
                </a:r>
              </a:p>
            </c:rich>
          </c:tx>
          <c:layout>
            <c:manualLayout>
              <c:xMode val="edge"/>
              <c:yMode val="edge"/>
              <c:x val="0"/>
              <c:y val="0.359321885105658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7794728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2017</a:t>
            </a:r>
          </a:p>
        </c:rich>
      </c:tx>
      <c:layout>
        <c:manualLayout>
          <c:xMode val="edge"/>
          <c:yMode val="edge"/>
          <c:x val="0.419958483450438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73392047408E-2"/>
          <c:y val="0.10528895983402414"/>
          <c:w val="0.90453615335505078"/>
          <c:h val="0.72941036544196847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Sheet1!$BE$2:$BE$52</c:f>
              <c:numCache>
                <c:formatCode>m/d/yyyy</c:formatCode>
                <c:ptCount val="51"/>
                <c:pt idx="0">
                  <c:v>42737</c:v>
                </c:pt>
                <c:pt idx="1">
                  <c:v>42744</c:v>
                </c:pt>
                <c:pt idx="2">
                  <c:v>42751</c:v>
                </c:pt>
                <c:pt idx="3">
                  <c:v>42758</c:v>
                </c:pt>
                <c:pt idx="4">
                  <c:v>42765</c:v>
                </c:pt>
                <c:pt idx="5">
                  <c:v>42772</c:v>
                </c:pt>
                <c:pt idx="6">
                  <c:v>42779</c:v>
                </c:pt>
                <c:pt idx="7">
                  <c:v>42786</c:v>
                </c:pt>
                <c:pt idx="8">
                  <c:v>42793</c:v>
                </c:pt>
                <c:pt idx="9">
                  <c:v>42800</c:v>
                </c:pt>
                <c:pt idx="10">
                  <c:v>42807</c:v>
                </c:pt>
                <c:pt idx="11">
                  <c:v>42814</c:v>
                </c:pt>
                <c:pt idx="12">
                  <c:v>42821</c:v>
                </c:pt>
                <c:pt idx="13">
                  <c:v>42828</c:v>
                </c:pt>
                <c:pt idx="14">
                  <c:v>42835</c:v>
                </c:pt>
                <c:pt idx="15">
                  <c:v>42842</c:v>
                </c:pt>
                <c:pt idx="16">
                  <c:v>42849</c:v>
                </c:pt>
                <c:pt idx="17">
                  <c:v>42856</c:v>
                </c:pt>
                <c:pt idx="18">
                  <c:v>42863</c:v>
                </c:pt>
                <c:pt idx="19">
                  <c:v>42870</c:v>
                </c:pt>
                <c:pt idx="20">
                  <c:v>42877</c:v>
                </c:pt>
                <c:pt idx="21">
                  <c:v>42884</c:v>
                </c:pt>
                <c:pt idx="22">
                  <c:v>42891</c:v>
                </c:pt>
                <c:pt idx="23">
                  <c:v>42898</c:v>
                </c:pt>
                <c:pt idx="24">
                  <c:v>42905</c:v>
                </c:pt>
                <c:pt idx="25">
                  <c:v>42912</c:v>
                </c:pt>
                <c:pt idx="26">
                  <c:v>42919</c:v>
                </c:pt>
                <c:pt idx="27">
                  <c:v>42926</c:v>
                </c:pt>
                <c:pt idx="28">
                  <c:v>42933</c:v>
                </c:pt>
                <c:pt idx="29">
                  <c:v>42940</c:v>
                </c:pt>
                <c:pt idx="30">
                  <c:v>42947</c:v>
                </c:pt>
                <c:pt idx="31">
                  <c:v>42953</c:v>
                </c:pt>
                <c:pt idx="32">
                  <c:v>42961</c:v>
                </c:pt>
                <c:pt idx="33">
                  <c:v>42968</c:v>
                </c:pt>
                <c:pt idx="34">
                  <c:v>42975</c:v>
                </c:pt>
                <c:pt idx="35">
                  <c:v>42982</c:v>
                </c:pt>
                <c:pt idx="36">
                  <c:v>42989</c:v>
                </c:pt>
                <c:pt idx="37">
                  <c:v>42996</c:v>
                </c:pt>
                <c:pt idx="38">
                  <c:v>43003</c:v>
                </c:pt>
                <c:pt idx="39">
                  <c:v>43010</c:v>
                </c:pt>
                <c:pt idx="40">
                  <c:v>43017</c:v>
                </c:pt>
                <c:pt idx="41">
                  <c:v>43024</c:v>
                </c:pt>
                <c:pt idx="42">
                  <c:v>43031</c:v>
                </c:pt>
                <c:pt idx="43">
                  <c:v>43038</c:v>
                </c:pt>
                <c:pt idx="44">
                  <c:v>43045</c:v>
                </c:pt>
                <c:pt idx="45">
                  <c:v>43052</c:v>
                </c:pt>
                <c:pt idx="46">
                  <c:v>43059</c:v>
                </c:pt>
                <c:pt idx="47">
                  <c:v>43066</c:v>
                </c:pt>
                <c:pt idx="48">
                  <c:v>43073</c:v>
                </c:pt>
                <c:pt idx="49">
                  <c:v>43080</c:v>
                </c:pt>
                <c:pt idx="50">
                  <c:v>43087</c:v>
                </c:pt>
              </c:numCache>
            </c:numRef>
          </c:cat>
          <c:val>
            <c:numRef>
              <c:f>Sheet1!$BF$2:$BF$52</c:f>
              <c:numCache>
                <c:formatCode>General</c:formatCode>
                <c:ptCount val="51"/>
                <c:pt idx="0">
                  <c:v>1018</c:v>
                </c:pt>
                <c:pt idx="1">
                  <c:v>3363</c:v>
                </c:pt>
                <c:pt idx="2">
                  <c:v>3119</c:v>
                </c:pt>
                <c:pt idx="3">
                  <c:v>2962</c:v>
                </c:pt>
                <c:pt idx="4">
                  <c:v>2701</c:v>
                </c:pt>
                <c:pt idx="5">
                  <c:v>2493</c:v>
                </c:pt>
                <c:pt idx="6">
                  <c:v>3321</c:v>
                </c:pt>
                <c:pt idx="7">
                  <c:v>1549</c:v>
                </c:pt>
                <c:pt idx="8">
                  <c:v>3088</c:v>
                </c:pt>
                <c:pt idx="9">
                  <c:v>3432</c:v>
                </c:pt>
                <c:pt idx="10">
                  <c:v>2454</c:v>
                </c:pt>
                <c:pt idx="11">
                  <c:v>4953</c:v>
                </c:pt>
                <c:pt idx="12">
                  <c:v>4523</c:v>
                </c:pt>
                <c:pt idx="13">
                  <c:v>1400</c:v>
                </c:pt>
                <c:pt idx="14">
                  <c:v>1345</c:v>
                </c:pt>
                <c:pt idx="15">
                  <c:v>2965</c:v>
                </c:pt>
                <c:pt idx="16">
                  <c:v>2785</c:v>
                </c:pt>
                <c:pt idx="17">
                  <c:v>3928</c:v>
                </c:pt>
                <c:pt idx="18">
                  <c:v>5637</c:v>
                </c:pt>
                <c:pt idx="19">
                  <c:v>3742</c:v>
                </c:pt>
                <c:pt idx="20">
                  <c:v>2931</c:v>
                </c:pt>
                <c:pt idx="21">
                  <c:v>2924</c:v>
                </c:pt>
                <c:pt idx="22">
                  <c:v>3344</c:v>
                </c:pt>
                <c:pt idx="23">
                  <c:v>4102</c:v>
                </c:pt>
                <c:pt idx="24">
                  <c:v>2935</c:v>
                </c:pt>
                <c:pt idx="25">
                  <c:v>1913</c:v>
                </c:pt>
                <c:pt idx="26">
                  <c:v>1128</c:v>
                </c:pt>
                <c:pt idx="27">
                  <c:v>2941</c:v>
                </c:pt>
                <c:pt idx="28">
                  <c:v>2680</c:v>
                </c:pt>
                <c:pt idx="29">
                  <c:v>5425</c:v>
                </c:pt>
                <c:pt idx="30">
                  <c:v>4027</c:v>
                </c:pt>
                <c:pt idx="31">
                  <c:v>3772</c:v>
                </c:pt>
                <c:pt idx="32">
                  <c:v>3874</c:v>
                </c:pt>
                <c:pt idx="33">
                  <c:v>3340</c:v>
                </c:pt>
                <c:pt idx="34">
                  <c:v>2394</c:v>
                </c:pt>
                <c:pt idx="35">
                  <c:v>3132</c:v>
                </c:pt>
                <c:pt idx="36">
                  <c:v>5829</c:v>
                </c:pt>
                <c:pt idx="37">
                  <c:v>5102</c:v>
                </c:pt>
                <c:pt idx="38">
                  <c:v>3572</c:v>
                </c:pt>
                <c:pt idx="39">
                  <c:v>642</c:v>
                </c:pt>
                <c:pt idx="40">
                  <c:v>1829</c:v>
                </c:pt>
                <c:pt idx="41">
                  <c:v>3502</c:v>
                </c:pt>
                <c:pt idx="42">
                  <c:v>2124</c:v>
                </c:pt>
                <c:pt idx="43">
                  <c:v>2940</c:v>
                </c:pt>
                <c:pt idx="44">
                  <c:v>3273</c:v>
                </c:pt>
                <c:pt idx="45">
                  <c:v>4250</c:v>
                </c:pt>
                <c:pt idx="46">
                  <c:v>3955</c:v>
                </c:pt>
                <c:pt idx="47">
                  <c:v>4449</c:v>
                </c:pt>
                <c:pt idx="48">
                  <c:v>835</c:v>
                </c:pt>
                <c:pt idx="49">
                  <c:v>4069</c:v>
                </c:pt>
                <c:pt idx="50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3-4260-B86B-2F53371B4606}"/>
            </c:ext>
          </c:extLst>
        </c:ser>
        <c:ser>
          <c:idx val="1"/>
          <c:order val="1"/>
          <c:cat>
            <c:numRef>
              <c:f>Sheet1!$BE$2:$BE$52</c:f>
              <c:numCache>
                <c:formatCode>m/d/yyyy</c:formatCode>
                <c:ptCount val="51"/>
                <c:pt idx="0">
                  <c:v>42737</c:v>
                </c:pt>
                <c:pt idx="1">
                  <c:v>42744</c:v>
                </c:pt>
                <c:pt idx="2">
                  <c:v>42751</c:v>
                </c:pt>
                <c:pt idx="3">
                  <c:v>42758</c:v>
                </c:pt>
                <c:pt idx="4">
                  <c:v>42765</c:v>
                </c:pt>
                <c:pt idx="5">
                  <c:v>42772</c:v>
                </c:pt>
                <c:pt idx="6">
                  <c:v>42779</c:v>
                </c:pt>
                <c:pt idx="7">
                  <c:v>42786</c:v>
                </c:pt>
                <c:pt idx="8">
                  <c:v>42793</c:v>
                </c:pt>
                <c:pt idx="9">
                  <c:v>42800</c:v>
                </c:pt>
                <c:pt idx="10">
                  <c:v>42807</c:v>
                </c:pt>
                <c:pt idx="11">
                  <c:v>42814</c:v>
                </c:pt>
                <c:pt idx="12">
                  <c:v>42821</c:v>
                </c:pt>
                <c:pt idx="13">
                  <c:v>42828</c:v>
                </c:pt>
                <c:pt idx="14">
                  <c:v>42835</c:v>
                </c:pt>
                <c:pt idx="15">
                  <c:v>42842</c:v>
                </c:pt>
                <c:pt idx="16">
                  <c:v>42849</c:v>
                </c:pt>
                <c:pt idx="17">
                  <c:v>42856</c:v>
                </c:pt>
                <c:pt idx="18">
                  <c:v>42863</c:v>
                </c:pt>
                <c:pt idx="19">
                  <c:v>42870</c:v>
                </c:pt>
                <c:pt idx="20">
                  <c:v>42877</c:v>
                </c:pt>
                <c:pt idx="21">
                  <c:v>42884</c:v>
                </c:pt>
                <c:pt idx="22">
                  <c:v>42891</c:v>
                </c:pt>
                <c:pt idx="23">
                  <c:v>42898</c:v>
                </c:pt>
                <c:pt idx="24">
                  <c:v>42905</c:v>
                </c:pt>
                <c:pt idx="25">
                  <c:v>42912</c:v>
                </c:pt>
                <c:pt idx="26">
                  <c:v>42919</c:v>
                </c:pt>
                <c:pt idx="27">
                  <c:v>42926</c:v>
                </c:pt>
                <c:pt idx="28">
                  <c:v>42933</c:v>
                </c:pt>
                <c:pt idx="29">
                  <c:v>42940</c:v>
                </c:pt>
                <c:pt idx="30">
                  <c:v>42947</c:v>
                </c:pt>
                <c:pt idx="31">
                  <c:v>42953</c:v>
                </c:pt>
                <c:pt idx="32">
                  <c:v>42961</c:v>
                </c:pt>
                <c:pt idx="33">
                  <c:v>42968</c:v>
                </c:pt>
                <c:pt idx="34">
                  <c:v>42975</c:v>
                </c:pt>
                <c:pt idx="35">
                  <c:v>42982</c:v>
                </c:pt>
                <c:pt idx="36">
                  <c:v>42989</c:v>
                </c:pt>
                <c:pt idx="37">
                  <c:v>42996</c:v>
                </c:pt>
                <c:pt idx="38">
                  <c:v>43003</c:v>
                </c:pt>
                <c:pt idx="39">
                  <c:v>43010</c:v>
                </c:pt>
                <c:pt idx="40">
                  <c:v>43017</c:v>
                </c:pt>
                <c:pt idx="41">
                  <c:v>43024</c:v>
                </c:pt>
                <c:pt idx="42">
                  <c:v>43031</c:v>
                </c:pt>
                <c:pt idx="43">
                  <c:v>43038</c:v>
                </c:pt>
                <c:pt idx="44">
                  <c:v>43045</c:v>
                </c:pt>
                <c:pt idx="45">
                  <c:v>43052</c:v>
                </c:pt>
                <c:pt idx="46">
                  <c:v>43059</c:v>
                </c:pt>
                <c:pt idx="47">
                  <c:v>43066</c:v>
                </c:pt>
                <c:pt idx="48">
                  <c:v>43073</c:v>
                </c:pt>
                <c:pt idx="49">
                  <c:v>43080</c:v>
                </c:pt>
                <c:pt idx="50">
                  <c:v>43087</c:v>
                </c:pt>
              </c:numCache>
            </c:numRef>
          </c:cat>
          <c:val>
            <c:numRef>
              <c:f>Sheet1!$BH$15</c:f>
              <c:numCache>
                <c:formatCode>General</c:formatCode>
                <c:ptCount val="1"/>
                <c:pt idx="0">
                  <c:v>40376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3-4260-B86B-2F53371B4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52968"/>
        <c:axId val="1"/>
      </c:lineChart>
      <c:dateAx>
        <c:axId val="555852968"/>
        <c:scaling>
          <c:orientation val="minMax"/>
          <c:max val="43087"/>
          <c:min val="42737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7803046354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1343962439484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58529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2018</a:t>
            </a:r>
          </a:p>
        </c:rich>
      </c:tx>
      <c:layout>
        <c:manualLayout>
          <c:xMode val="edge"/>
          <c:yMode val="edge"/>
          <c:x val="0.419958483450438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73392047408E-2"/>
          <c:y val="0.10528895983402414"/>
          <c:w val="0.90453615335505078"/>
          <c:h val="0.72941036544196847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Sheet1!$BL$2:$BL$52</c:f>
              <c:numCache>
                <c:formatCode>m/d/yyyy</c:formatCode>
                <c:ptCount val="51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  <c:pt idx="6">
                  <c:v>43143</c:v>
                </c:pt>
                <c:pt idx="7">
                  <c:v>43150</c:v>
                </c:pt>
                <c:pt idx="8">
                  <c:v>43157</c:v>
                </c:pt>
                <c:pt idx="9">
                  <c:v>43164</c:v>
                </c:pt>
                <c:pt idx="10">
                  <c:v>43171</c:v>
                </c:pt>
                <c:pt idx="11">
                  <c:v>43178</c:v>
                </c:pt>
                <c:pt idx="12">
                  <c:v>43185</c:v>
                </c:pt>
                <c:pt idx="13">
                  <c:v>43192</c:v>
                </c:pt>
                <c:pt idx="14">
                  <c:v>43199</c:v>
                </c:pt>
                <c:pt idx="15">
                  <c:v>43206</c:v>
                </c:pt>
                <c:pt idx="16">
                  <c:v>43213</c:v>
                </c:pt>
                <c:pt idx="17">
                  <c:v>43220</c:v>
                </c:pt>
                <c:pt idx="18">
                  <c:v>43227</c:v>
                </c:pt>
                <c:pt idx="19">
                  <c:v>43234</c:v>
                </c:pt>
                <c:pt idx="20">
                  <c:v>43241</c:v>
                </c:pt>
                <c:pt idx="21">
                  <c:v>43248</c:v>
                </c:pt>
                <c:pt idx="22">
                  <c:v>43255</c:v>
                </c:pt>
                <c:pt idx="23">
                  <c:v>43262</c:v>
                </c:pt>
                <c:pt idx="24">
                  <c:v>43269</c:v>
                </c:pt>
                <c:pt idx="25">
                  <c:v>43276</c:v>
                </c:pt>
                <c:pt idx="26">
                  <c:v>43283</c:v>
                </c:pt>
                <c:pt idx="27">
                  <c:v>43290</c:v>
                </c:pt>
                <c:pt idx="28">
                  <c:v>43297</c:v>
                </c:pt>
                <c:pt idx="29">
                  <c:v>43304</c:v>
                </c:pt>
                <c:pt idx="30">
                  <c:v>43311</c:v>
                </c:pt>
                <c:pt idx="31">
                  <c:v>43318</c:v>
                </c:pt>
                <c:pt idx="32">
                  <c:v>43325</c:v>
                </c:pt>
                <c:pt idx="33">
                  <c:v>43332</c:v>
                </c:pt>
                <c:pt idx="34">
                  <c:v>43339</c:v>
                </c:pt>
                <c:pt idx="35">
                  <c:v>43346</c:v>
                </c:pt>
                <c:pt idx="36">
                  <c:v>43353</c:v>
                </c:pt>
                <c:pt idx="37">
                  <c:v>43360</c:v>
                </c:pt>
                <c:pt idx="38">
                  <c:v>43367</c:v>
                </c:pt>
                <c:pt idx="39">
                  <c:v>43374</c:v>
                </c:pt>
                <c:pt idx="40">
                  <c:v>43381</c:v>
                </c:pt>
                <c:pt idx="41">
                  <c:v>43388</c:v>
                </c:pt>
                <c:pt idx="42">
                  <c:v>43395</c:v>
                </c:pt>
                <c:pt idx="43">
                  <c:v>43402</c:v>
                </c:pt>
                <c:pt idx="44">
                  <c:v>43409</c:v>
                </c:pt>
                <c:pt idx="45">
                  <c:v>43416</c:v>
                </c:pt>
                <c:pt idx="46">
                  <c:v>43423</c:v>
                </c:pt>
                <c:pt idx="47">
                  <c:v>43430</c:v>
                </c:pt>
                <c:pt idx="48">
                  <c:v>43437</c:v>
                </c:pt>
                <c:pt idx="49">
                  <c:v>43444</c:v>
                </c:pt>
                <c:pt idx="50">
                  <c:v>43451</c:v>
                </c:pt>
              </c:numCache>
            </c:numRef>
          </c:cat>
          <c:val>
            <c:numRef>
              <c:f>Sheet1!$BM$2:$BM$52</c:f>
              <c:numCache>
                <c:formatCode>General</c:formatCode>
                <c:ptCount val="51"/>
                <c:pt idx="0">
                  <c:v>4316</c:v>
                </c:pt>
                <c:pt idx="1">
                  <c:v>3184</c:v>
                </c:pt>
                <c:pt idx="2">
                  <c:v>2031</c:v>
                </c:pt>
                <c:pt idx="3">
                  <c:v>2837</c:v>
                </c:pt>
                <c:pt idx="4">
                  <c:v>307</c:v>
                </c:pt>
                <c:pt idx="5">
                  <c:v>2646</c:v>
                </c:pt>
                <c:pt idx="6">
                  <c:v>1731</c:v>
                </c:pt>
                <c:pt idx="7">
                  <c:v>2797</c:v>
                </c:pt>
                <c:pt idx="8">
                  <c:v>2757</c:v>
                </c:pt>
                <c:pt idx="9">
                  <c:v>3540</c:v>
                </c:pt>
                <c:pt idx="10">
                  <c:v>4163</c:v>
                </c:pt>
                <c:pt idx="11">
                  <c:v>3057</c:v>
                </c:pt>
                <c:pt idx="12">
                  <c:v>1862</c:v>
                </c:pt>
                <c:pt idx="13">
                  <c:v>4217</c:v>
                </c:pt>
                <c:pt idx="14">
                  <c:v>3865</c:v>
                </c:pt>
                <c:pt idx="15">
                  <c:v>3842</c:v>
                </c:pt>
                <c:pt idx="16">
                  <c:v>1912</c:v>
                </c:pt>
                <c:pt idx="17">
                  <c:v>1420</c:v>
                </c:pt>
                <c:pt idx="18">
                  <c:v>2144</c:v>
                </c:pt>
                <c:pt idx="19">
                  <c:v>2870</c:v>
                </c:pt>
                <c:pt idx="20">
                  <c:v>2168</c:v>
                </c:pt>
                <c:pt idx="21">
                  <c:v>2043</c:v>
                </c:pt>
                <c:pt idx="22">
                  <c:v>2456</c:v>
                </c:pt>
                <c:pt idx="23">
                  <c:v>2356</c:v>
                </c:pt>
                <c:pt idx="24">
                  <c:v>1040</c:v>
                </c:pt>
                <c:pt idx="25">
                  <c:v>3811</c:v>
                </c:pt>
                <c:pt idx="26">
                  <c:v>3787</c:v>
                </c:pt>
                <c:pt idx="27">
                  <c:v>3327</c:v>
                </c:pt>
                <c:pt idx="28">
                  <c:v>2414</c:v>
                </c:pt>
                <c:pt idx="29">
                  <c:v>2780</c:v>
                </c:pt>
                <c:pt idx="30">
                  <c:v>2587</c:v>
                </c:pt>
                <c:pt idx="31">
                  <c:v>3437</c:v>
                </c:pt>
                <c:pt idx="32">
                  <c:v>2746</c:v>
                </c:pt>
                <c:pt idx="33">
                  <c:v>1663</c:v>
                </c:pt>
                <c:pt idx="34">
                  <c:v>2916</c:v>
                </c:pt>
                <c:pt idx="35">
                  <c:v>3710</c:v>
                </c:pt>
                <c:pt idx="36">
                  <c:v>2591</c:v>
                </c:pt>
                <c:pt idx="37">
                  <c:v>74</c:v>
                </c:pt>
                <c:pt idx="38">
                  <c:v>3370</c:v>
                </c:pt>
                <c:pt idx="39">
                  <c:v>3270</c:v>
                </c:pt>
                <c:pt idx="40">
                  <c:v>4773</c:v>
                </c:pt>
                <c:pt idx="41">
                  <c:v>3090</c:v>
                </c:pt>
                <c:pt idx="42">
                  <c:v>1515</c:v>
                </c:pt>
                <c:pt idx="43">
                  <c:v>8054</c:v>
                </c:pt>
                <c:pt idx="44">
                  <c:v>4494</c:v>
                </c:pt>
                <c:pt idx="45">
                  <c:v>4025</c:v>
                </c:pt>
                <c:pt idx="46">
                  <c:v>5297</c:v>
                </c:pt>
                <c:pt idx="47">
                  <c:v>2828</c:v>
                </c:pt>
                <c:pt idx="48">
                  <c:v>3470</c:v>
                </c:pt>
                <c:pt idx="49">
                  <c:v>4377</c:v>
                </c:pt>
                <c:pt idx="50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1-4A23-8E74-07B1383469A6}"/>
            </c:ext>
          </c:extLst>
        </c:ser>
        <c:ser>
          <c:idx val="1"/>
          <c:order val="1"/>
          <c:cat>
            <c:numRef>
              <c:f>Sheet1!$BL$2:$BL$52</c:f>
              <c:numCache>
                <c:formatCode>m/d/yyyy</c:formatCode>
                <c:ptCount val="51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  <c:pt idx="6">
                  <c:v>43143</c:v>
                </c:pt>
                <c:pt idx="7">
                  <c:v>43150</c:v>
                </c:pt>
                <c:pt idx="8">
                  <c:v>43157</c:v>
                </c:pt>
                <c:pt idx="9">
                  <c:v>43164</c:v>
                </c:pt>
                <c:pt idx="10">
                  <c:v>43171</c:v>
                </c:pt>
                <c:pt idx="11">
                  <c:v>43178</c:v>
                </c:pt>
                <c:pt idx="12">
                  <c:v>43185</c:v>
                </c:pt>
                <c:pt idx="13">
                  <c:v>43192</c:v>
                </c:pt>
                <c:pt idx="14">
                  <c:v>43199</c:v>
                </c:pt>
                <c:pt idx="15">
                  <c:v>43206</c:v>
                </c:pt>
                <c:pt idx="16">
                  <c:v>43213</c:v>
                </c:pt>
                <c:pt idx="17">
                  <c:v>43220</c:v>
                </c:pt>
                <c:pt idx="18">
                  <c:v>43227</c:v>
                </c:pt>
                <c:pt idx="19">
                  <c:v>43234</c:v>
                </c:pt>
                <c:pt idx="20">
                  <c:v>43241</c:v>
                </c:pt>
                <c:pt idx="21">
                  <c:v>43248</c:v>
                </c:pt>
                <c:pt idx="22">
                  <c:v>43255</c:v>
                </c:pt>
                <c:pt idx="23">
                  <c:v>43262</c:v>
                </c:pt>
                <c:pt idx="24">
                  <c:v>43269</c:v>
                </c:pt>
                <c:pt idx="25">
                  <c:v>43276</c:v>
                </c:pt>
                <c:pt idx="26">
                  <c:v>43283</c:v>
                </c:pt>
                <c:pt idx="27">
                  <c:v>43290</c:v>
                </c:pt>
                <c:pt idx="28">
                  <c:v>43297</c:v>
                </c:pt>
                <c:pt idx="29">
                  <c:v>43304</c:v>
                </c:pt>
                <c:pt idx="30">
                  <c:v>43311</c:v>
                </c:pt>
                <c:pt idx="31">
                  <c:v>43318</c:v>
                </c:pt>
                <c:pt idx="32">
                  <c:v>43325</c:v>
                </c:pt>
                <c:pt idx="33">
                  <c:v>43332</c:v>
                </c:pt>
                <c:pt idx="34">
                  <c:v>43339</c:v>
                </c:pt>
                <c:pt idx="35">
                  <c:v>43346</c:v>
                </c:pt>
                <c:pt idx="36">
                  <c:v>43353</c:v>
                </c:pt>
                <c:pt idx="37">
                  <c:v>43360</c:v>
                </c:pt>
                <c:pt idx="38">
                  <c:v>43367</c:v>
                </c:pt>
                <c:pt idx="39">
                  <c:v>43374</c:v>
                </c:pt>
                <c:pt idx="40">
                  <c:v>43381</c:v>
                </c:pt>
                <c:pt idx="41">
                  <c:v>43388</c:v>
                </c:pt>
                <c:pt idx="42">
                  <c:v>43395</c:v>
                </c:pt>
                <c:pt idx="43">
                  <c:v>43402</c:v>
                </c:pt>
                <c:pt idx="44">
                  <c:v>43409</c:v>
                </c:pt>
                <c:pt idx="45">
                  <c:v>43416</c:v>
                </c:pt>
                <c:pt idx="46">
                  <c:v>43423</c:v>
                </c:pt>
                <c:pt idx="47">
                  <c:v>43430</c:v>
                </c:pt>
                <c:pt idx="48">
                  <c:v>43437</c:v>
                </c:pt>
                <c:pt idx="49">
                  <c:v>43444</c:v>
                </c:pt>
                <c:pt idx="50">
                  <c:v>43451</c:v>
                </c:pt>
              </c:numCache>
            </c:numRef>
          </c:cat>
          <c:val>
            <c:numRef>
              <c:f>Sheet1!$BH$15</c:f>
              <c:numCache>
                <c:formatCode>General</c:formatCode>
                <c:ptCount val="1"/>
                <c:pt idx="0">
                  <c:v>40376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1-4A23-8E74-07B13834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52640"/>
        <c:axId val="1"/>
      </c:lineChart>
      <c:dateAx>
        <c:axId val="555852640"/>
        <c:scaling>
          <c:orientation val="minMax"/>
          <c:max val="43455"/>
          <c:min val="4310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1693483967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2430783108622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5852640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2019</a:t>
            </a:r>
          </a:p>
        </c:rich>
      </c:tx>
      <c:layout>
        <c:manualLayout>
          <c:xMode val="edge"/>
          <c:yMode val="edge"/>
          <c:x val="0.41995859213250514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47633719687E-2"/>
          <c:y val="0.12110823435206193"/>
          <c:w val="0.90453615335505078"/>
          <c:h val="0.72941036544196847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Sheet1!$BS$2:$BS$52</c:f>
              <c:numCache>
                <c:formatCode>m/d/yyyy</c:formatCode>
                <c:ptCount val="51"/>
                <c:pt idx="0">
                  <c:v>43465</c:v>
                </c:pt>
                <c:pt idx="1">
                  <c:v>43472</c:v>
                </c:pt>
                <c:pt idx="2">
                  <c:v>43479</c:v>
                </c:pt>
                <c:pt idx="3">
                  <c:v>43486</c:v>
                </c:pt>
                <c:pt idx="4">
                  <c:v>43493</c:v>
                </c:pt>
                <c:pt idx="5">
                  <c:v>43500</c:v>
                </c:pt>
                <c:pt idx="6">
                  <c:v>43507</c:v>
                </c:pt>
                <c:pt idx="7">
                  <c:v>43514</c:v>
                </c:pt>
                <c:pt idx="8">
                  <c:v>43521</c:v>
                </c:pt>
                <c:pt idx="9">
                  <c:v>43528</c:v>
                </c:pt>
                <c:pt idx="10">
                  <c:v>43535</c:v>
                </c:pt>
                <c:pt idx="11">
                  <c:v>43542</c:v>
                </c:pt>
                <c:pt idx="12">
                  <c:v>43549</c:v>
                </c:pt>
                <c:pt idx="13">
                  <c:v>43556</c:v>
                </c:pt>
                <c:pt idx="14">
                  <c:v>43563</c:v>
                </c:pt>
                <c:pt idx="15">
                  <c:v>43570</c:v>
                </c:pt>
                <c:pt idx="16">
                  <c:v>43577</c:v>
                </c:pt>
                <c:pt idx="17">
                  <c:v>43584</c:v>
                </c:pt>
                <c:pt idx="18">
                  <c:v>43591</c:v>
                </c:pt>
                <c:pt idx="19">
                  <c:v>43598</c:v>
                </c:pt>
                <c:pt idx="20">
                  <c:v>43605</c:v>
                </c:pt>
                <c:pt idx="21">
                  <c:v>43612</c:v>
                </c:pt>
                <c:pt idx="22">
                  <c:v>43619</c:v>
                </c:pt>
                <c:pt idx="23">
                  <c:v>43626</c:v>
                </c:pt>
                <c:pt idx="24">
                  <c:v>43633</c:v>
                </c:pt>
                <c:pt idx="25">
                  <c:v>43640</c:v>
                </c:pt>
                <c:pt idx="26">
                  <c:v>43647</c:v>
                </c:pt>
                <c:pt idx="27">
                  <c:v>43654</c:v>
                </c:pt>
                <c:pt idx="28">
                  <c:v>43661</c:v>
                </c:pt>
                <c:pt idx="29">
                  <c:v>43668</c:v>
                </c:pt>
                <c:pt idx="30">
                  <c:v>43675</c:v>
                </c:pt>
                <c:pt idx="31">
                  <c:v>43682</c:v>
                </c:pt>
                <c:pt idx="32">
                  <c:v>43689</c:v>
                </c:pt>
                <c:pt idx="33">
                  <c:v>43696</c:v>
                </c:pt>
                <c:pt idx="34">
                  <c:v>43703</c:v>
                </c:pt>
                <c:pt idx="35">
                  <c:v>43710</c:v>
                </c:pt>
                <c:pt idx="36">
                  <c:v>43717</c:v>
                </c:pt>
                <c:pt idx="37">
                  <c:v>43724</c:v>
                </c:pt>
                <c:pt idx="38">
                  <c:v>43731</c:v>
                </c:pt>
                <c:pt idx="39">
                  <c:v>43738</c:v>
                </c:pt>
                <c:pt idx="40">
                  <c:v>43745</c:v>
                </c:pt>
                <c:pt idx="41">
                  <c:v>43752</c:v>
                </c:pt>
                <c:pt idx="42">
                  <c:v>43759</c:v>
                </c:pt>
                <c:pt idx="43">
                  <c:v>43766</c:v>
                </c:pt>
                <c:pt idx="44">
                  <c:v>43773</c:v>
                </c:pt>
                <c:pt idx="45">
                  <c:v>43780</c:v>
                </c:pt>
                <c:pt idx="46">
                  <c:v>43787</c:v>
                </c:pt>
                <c:pt idx="47">
                  <c:v>43794</c:v>
                </c:pt>
                <c:pt idx="48">
                  <c:v>43801</c:v>
                </c:pt>
                <c:pt idx="49">
                  <c:v>43808</c:v>
                </c:pt>
                <c:pt idx="50">
                  <c:v>43815</c:v>
                </c:pt>
              </c:numCache>
            </c:numRef>
          </c:cat>
          <c:val>
            <c:numRef>
              <c:f>Sheet1!$BT$2:$BT$52</c:f>
              <c:numCache>
                <c:formatCode>General</c:formatCode>
                <c:ptCount val="51"/>
                <c:pt idx="0">
                  <c:v>1027</c:v>
                </c:pt>
                <c:pt idx="1">
                  <c:v>3440</c:v>
                </c:pt>
                <c:pt idx="2">
                  <c:v>2241</c:v>
                </c:pt>
                <c:pt idx="3">
                  <c:v>3051</c:v>
                </c:pt>
                <c:pt idx="4">
                  <c:v>1567</c:v>
                </c:pt>
                <c:pt idx="5">
                  <c:v>3077</c:v>
                </c:pt>
                <c:pt idx="6">
                  <c:v>2176</c:v>
                </c:pt>
                <c:pt idx="7">
                  <c:v>331</c:v>
                </c:pt>
                <c:pt idx="8">
                  <c:v>2066</c:v>
                </c:pt>
                <c:pt idx="9">
                  <c:v>2624</c:v>
                </c:pt>
                <c:pt idx="10">
                  <c:v>3037</c:v>
                </c:pt>
                <c:pt idx="11">
                  <c:v>3243</c:v>
                </c:pt>
                <c:pt idx="12">
                  <c:v>444</c:v>
                </c:pt>
                <c:pt idx="13">
                  <c:v>2425</c:v>
                </c:pt>
                <c:pt idx="14">
                  <c:v>3255</c:v>
                </c:pt>
                <c:pt idx="15">
                  <c:v>2571</c:v>
                </c:pt>
                <c:pt idx="16">
                  <c:v>2532</c:v>
                </c:pt>
                <c:pt idx="17">
                  <c:v>3478</c:v>
                </c:pt>
                <c:pt idx="18">
                  <c:v>2727</c:v>
                </c:pt>
                <c:pt idx="19">
                  <c:v>3290</c:v>
                </c:pt>
                <c:pt idx="20">
                  <c:v>1876</c:v>
                </c:pt>
                <c:pt idx="21">
                  <c:v>1532</c:v>
                </c:pt>
                <c:pt idx="22">
                  <c:v>1173</c:v>
                </c:pt>
                <c:pt idx="23">
                  <c:v>2252</c:v>
                </c:pt>
                <c:pt idx="24">
                  <c:v>2969</c:v>
                </c:pt>
                <c:pt idx="25">
                  <c:v>2502</c:v>
                </c:pt>
                <c:pt idx="26">
                  <c:v>1816</c:v>
                </c:pt>
                <c:pt idx="27">
                  <c:v>1819</c:v>
                </c:pt>
                <c:pt idx="28">
                  <c:v>1171</c:v>
                </c:pt>
                <c:pt idx="29">
                  <c:v>1567</c:v>
                </c:pt>
                <c:pt idx="30">
                  <c:v>2470</c:v>
                </c:pt>
                <c:pt idx="31">
                  <c:v>4289</c:v>
                </c:pt>
                <c:pt idx="32">
                  <c:v>5852</c:v>
                </c:pt>
                <c:pt idx="33">
                  <c:v>3072</c:v>
                </c:pt>
                <c:pt idx="34">
                  <c:v>2857</c:v>
                </c:pt>
                <c:pt idx="35">
                  <c:v>1322</c:v>
                </c:pt>
                <c:pt idx="36">
                  <c:v>1871</c:v>
                </c:pt>
                <c:pt idx="37">
                  <c:v>1752</c:v>
                </c:pt>
                <c:pt idx="38">
                  <c:v>4007</c:v>
                </c:pt>
                <c:pt idx="39">
                  <c:v>4220</c:v>
                </c:pt>
                <c:pt idx="40">
                  <c:v>1674</c:v>
                </c:pt>
                <c:pt idx="41">
                  <c:v>3243</c:v>
                </c:pt>
                <c:pt idx="42">
                  <c:v>1253</c:v>
                </c:pt>
                <c:pt idx="43">
                  <c:v>3385</c:v>
                </c:pt>
                <c:pt idx="44">
                  <c:v>4085</c:v>
                </c:pt>
                <c:pt idx="45">
                  <c:v>4939</c:v>
                </c:pt>
                <c:pt idx="46">
                  <c:v>4672</c:v>
                </c:pt>
                <c:pt idx="47">
                  <c:v>4692</c:v>
                </c:pt>
                <c:pt idx="48">
                  <c:v>1083</c:v>
                </c:pt>
                <c:pt idx="49">
                  <c:v>757</c:v>
                </c:pt>
                <c:pt idx="50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6-47CA-9299-5C20421D7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1152"/>
        <c:axId val="1"/>
      </c:lineChart>
      <c:dateAx>
        <c:axId val="545411152"/>
        <c:scaling>
          <c:orientation val="minMax"/>
          <c:max val="43815"/>
          <c:min val="4346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7803046354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1343962439484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1152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2020</a:t>
            </a:r>
          </a:p>
        </c:rich>
      </c:tx>
      <c:layout>
        <c:manualLayout>
          <c:xMode val="edge"/>
          <c:yMode val="edge"/>
          <c:x val="0.41995859213250514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47633719687E-2"/>
          <c:y val="0.12110823435206193"/>
          <c:w val="0.90453615335505078"/>
          <c:h val="0.72941036544196847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Sheet1!$BZ$2:$BZ$52</c:f>
              <c:numCache>
                <c:formatCode>m/d/yyyy</c:formatCode>
                <c:ptCount val="51"/>
                <c:pt idx="0">
                  <c:v>43829</c:v>
                </c:pt>
                <c:pt idx="1">
                  <c:v>43836</c:v>
                </c:pt>
                <c:pt idx="2">
                  <c:v>43843</c:v>
                </c:pt>
                <c:pt idx="3">
                  <c:v>43850</c:v>
                </c:pt>
                <c:pt idx="4">
                  <c:v>43857</c:v>
                </c:pt>
                <c:pt idx="5">
                  <c:v>43864</c:v>
                </c:pt>
                <c:pt idx="6">
                  <c:v>43871</c:v>
                </c:pt>
                <c:pt idx="7">
                  <c:v>43878</c:v>
                </c:pt>
                <c:pt idx="8">
                  <c:v>43885</c:v>
                </c:pt>
                <c:pt idx="9">
                  <c:v>43892</c:v>
                </c:pt>
                <c:pt idx="10">
                  <c:v>43899</c:v>
                </c:pt>
                <c:pt idx="11">
                  <c:v>43906</c:v>
                </c:pt>
                <c:pt idx="12">
                  <c:v>43913</c:v>
                </c:pt>
                <c:pt idx="13">
                  <c:v>43920</c:v>
                </c:pt>
                <c:pt idx="14">
                  <c:v>43927</c:v>
                </c:pt>
                <c:pt idx="15">
                  <c:v>43934</c:v>
                </c:pt>
                <c:pt idx="16">
                  <c:v>43941</c:v>
                </c:pt>
                <c:pt idx="17">
                  <c:v>43948</c:v>
                </c:pt>
                <c:pt idx="18">
                  <c:v>43955</c:v>
                </c:pt>
                <c:pt idx="19">
                  <c:v>43962</c:v>
                </c:pt>
                <c:pt idx="20">
                  <c:v>43969</c:v>
                </c:pt>
                <c:pt idx="21">
                  <c:v>43976</c:v>
                </c:pt>
                <c:pt idx="22">
                  <c:v>43983</c:v>
                </c:pt>
                <c:pt idx="23">
                  <c:v>43990</c:v>
                </c:pt>
                <c:pt idx="24">
                  <c:v>43997</c:v>
                </c:pt>
                <c:pt idx="25">
                  <c:v>44004</c:v>
                </c:pt>
                <c:pt idx="26">
                  <c:v>44011</c:v>
                </c:pt>
                <c:pt idx="27">
                  <c:v>44018</c:v>
                </c:pt>
                <c:pt idx="28">
                  <c:v>44025</c:v>
                </c:pt>
                <c:pt idx="29">
                  <c:v>44032</c:v>
                </c:pt>
                <c:pt idx="30">
                  <c:v>44039</c:v>
                </c:pt>
                <c:pt idx="31">
                  <c:v>44046</c:v>
                </c:pt>
                <c:pt idx="32">
                  <c:v>44053</c:v>
                </c:pt>
                <c:pt idx="33">
                  <c:v>44060</c:v>
                </c:pt>
                <c:pt idx="34">
                  <c:v>44067</c:v>
                </c:pt>
                <c:pt idx="35">
                  <c:v>44074</c:v>
                </c:pt>
                <c:pt idx="36">
                  <c:v>44081</c:v>
                </c:pt>
                <c:pt idx="37">
                  <c:v>44088</c:v>
                </c:pt>
                <c:pt idx="38">
                  <c:v>44095</c:v>
                </c:pt>
                <c:pt idx="39">
                  <c:v>44102</c:v>
                </c:pt>
                <c:pt idx="40">
                  <c:v>44109</c:v>
                </c:pt>
                <c:pt idx="41">
                  <c:v>44116</c:v>
                </c:pt>
                <c:pt idx="42">
                  <c:v>44123</c:v>
                </c:pt>
                <c:pt idx="43">
                  <c:v>44130</c:v>
                </c:pt>
                <c:pt idx="44">
                  <c:v>44137</c:v>
                </c:pt>
                <c:pt idx="45">
                  <c:v>44144</c:v>
                </c:pt>
                <c:pt idx="46">
                  <c:v>44151</c:v>
                </c:pt>
                <c:pt idx="47">
                  <c:v>44158</c:v>
                </c:pt>
                <c:pt idx="48">
                  <c:v>44165</c:v>
                </c:pt>
                <c:pt idx="49">
                  <c:v>44172</c:v>
                </c:pt>
                <c:pt idx="50">
                  <c:v>44179</c:v>
                </c:pt>
              </c:numCache>
            </c:numRef>
          </c:cat>
          <c:val>
            <c:numRef>
              <c:f>Sheet1!$CA$2:$CA$52</c:f>
              <c:numCache>
                <c:formatCode>General</c:formatCode>
                <c:ptCount val="51"/>
                <c:pt idx="0">
                  <c:v>920</c:v>
                </c:pt>
                <c:pt idx="1">
                  <c:v>19</c:v>
                </c:pt>
                <c:pt idx="2">
                  <c:v>0</c:v>
                </c:pt>
                <c:pt idx="3">
                  <c:v>179</c:v>
                </c:pt>
                <c:pt idx="4">
                  <c:v>1559</c:v>
                </c:pt>
                <c:pt idx="5">
                  <c:v>1383</c:v>
                </c:pt>
                <c:pt idx="6">
                  <c:v>752</c:v>
                </c:pt>
                <c:pt idx="7">
                  <c:v>636</c:v>
                </c:pt>
                <c:pt idx="8">
                  <c:v>1928</c:v>
                </c:pt>
                <c:pt idx="9">
                  <c:v>3447</c:v>
                </c:pt>
                <c:pt idx="10">
                  <c:v>965</c:v>
                </c:pt>
                <c:pt idx="11">
                  <c:v>407</c:v>
                </c:pt>
                <c:pt idx="12">
                  <c:v>343</c:v>
                </c:pt>
                <c:pt idx="13">
                  <c:v>571</c:v>
                </c:pt>
                <c:pt idx="14">
                  <c:v>553</c:v>
                </c:pt>
                <c:pt idx="15">
                  <c:v>832</c:v>
                </c:pt>
                <c:pt idx="16">
                  <c:v>394</c:v>
                </c:pt>
                <c:pt idx="17">
                  <c:v>496</c:v>
                </c:pt>
                <c:pt idx="18">
                  <c:v>803</c:v>
                </c:pt>
                <c:pt idx="19">
                  <c:v>1198</c:v>
                </c:pt>
                <c:pt idx="20">
                  <c:v>1228</c:v>
                </c:pt>
                <c:pt idx="21">
                  <c:v>252</c:v>
                </c:pt>
                <c:pt idx="22">
                  <c:v>1052</c:v>
                </c:pt>
                <c:pt idx="23">
                  <c:v>1548</c:v>
                </c:pt>
                <c:pt idx="24">
                  <c:v>1864</c:v>
                </c:pt>
                <c:pt idx="25">
                  <c:v>1467</c:v>
                </c:pt>
                <c:pt idx="26">
                  <c:v>2259</c:v>
                </c:pt>
                <c:pt idx="27">
                  <c:v>1582</c:v>
                </c:pt>
                <c:pt idx="28">
                  <c:v>420</c:v>
                </c:pt>
                <c:pt idx="29">
                  <c:v>1102</c:v>
                </c:pt>
                <c:pt idx="30">
                  <c:v>1758</c:v>
                </c:pt>
                <c:pt idx="31">
                  <c:v>2665</c:v>
                </c:pt>
                <c:pt idx="32">
                  <c:v>2093</c:v>
                </c:pt>
                <c:pt idx="33">
                  <c:v>1344</c:v>
                </c:pt>
                <c:pt idx="34">
                  <c:v>1574</c:v>
                </c:pt>
                <c:pt idx="35">
                  <c:v>1645</c:v>
                </c:pt>
                <c:pt idx="36">
                  <c:v>1253</c:v>
                </c:pt>
                <c:pt idx="37">
                  <c:v>1209</c:v>
                </c:pt>
                <c:pt idx="38">
                  <c:v>680</c:v>
                </c:pt>
                <c:pt idx="39">
                  <c:v>2958</c:v>
                </c:pt>
                <c:pt idx="40">
                  <c:v>1835</c:v>
                </c:pt>
                <c:pt idx="41">
                  <c:v>1193</c:v>
                </c:pt>
                <c:pt idx="42">
                  <c:v>3405</c:v>
                </c:pt>
                <c:pt idx="43">
                  <c:v>1031</c:v>
                </c:pt>
                <c:pt idx="44">
                  <c:v>908</c:v>
                </c:pt>
                <c:pt idx="45">
                  <c:v>2347</c:v>
                </c:pt>
                <c:pt idx="46">
                  <c:v>2115</c:v>
                </c:pt>
                <c:pt idx="47">
                  <c:v>2733</c:v>
                </c:pt>
                <c:pt idx="48">
                  <c:v>3611</c:v>
                </c:pt>
                <c:pt idx="49">
                  <c:v>5294</c:v>
                </c:pt>
                <c:pt idx="50">
                  <c:v>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0-49FA-AB9C-8BDD0DAE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08856"/>
        <c:axId val="1"/>
      </c:lineChart>
      <c:dateAx>
        <c:axId val="545408856"/>
        <c:scaling>
          <c:orientation val="minMax"/>
          <c:max val="44179"/>
          <c:min val="43829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1693483967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257141770329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08856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2021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47633719687E-2"/>
          <c:y val="0.12110823435206193"/>
          <c:w val="0.90453615335505078"/>
          <c:h val="0.72941036544196847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Sheet1!$CG$2:$CG$52</c:f>
              <c:numCache>
                <c:formatCode>m/d/yyyy</c:formatCode>
                <c:ptCount val="51"/>
                <c:pt idx="0">
                  <c:v>44200</c:v>
                </c:pt>
                <c:pt idx="1">
                  <c:v>44207</c:v>
                </c:pt>
                <c:pt idx="2">
                  <c:v>44214</c:v>
                </c:pt>
                <c:pt idx="3">
                  <c:v>44221</c:v>
                </c:pt>
                <c:pt idx="4">
                  <c:v>44228</c:v>
                </c:pt>
                <c:pt idx="5">
                  <c:v>44235</c:v>
                </c:pt>
                <c:pt idx="6">
                  <c:v>44242</c:v>
                </c:pt>
                <c:pt idx="7">
                  <c:v>44249</c:v>
                </c:pt>
                <c:pt idx="8">
                  <c:v>44256</c:v>
                </c:pt>
                <c:pt idx="9">
                  <c:v>44263</c:v>
                </c:pt>
                <c:pt idx="10">
                  <c:v>44270</c:v>
                </c:pt>
                <c:pt idx="11">
                  <c:v>44277</c:v>
                </c:pt>
                <c:pt idx="12">
                  <c:v>44284</c:v>
                </c:pt>
                <c:pt idx="13">
                  <c:v>44291</c:v>
                </c:pt>
                <c:pt idx="14">
                  <c:v>44298</c:v>
                </c:pt>
                <c:pt idx="15">
                  <c:v>44305</c:v>
                </c:pt>
                <c:pt idx="16">
                  <c:v>44312</c:v>
                </c:pt>
                <c:pt idx="17">
                  <c:v>44319</c:v>
                </c:pt>
                <c:pt idx="18">
                  <c:v>44326</c:v>
                </c:pt>
                <c:pt idx="19">
                  <c:v>44333</c:v>
                </c:pt>
                <c:pt idx="20">
                  <c:v>44340</c:v>
                </c:pt>
                <c:pt idx="21">
                  <c:v>44347</c:v>
                </c:pt>
                <c:pt idx="22">
                  <c:v>44354</c:v>
                </c:pt>
                <c:pt idx="23">
                  <c:v>44361</c:v>
                </c:pt>
                <c:pt idx="24">
                  <c:v>44368</c:v>
                </c:pt>
                <c:pt idx="25">
                  <c:v>44375</c:v>
                </c:pt>
                <c:pt idx="26">
                  <c:v>44382</c:v>
                </c:pt>
                <c:pt idx="27">
                  <c:v>44389</c:v>
                </c:pt>
                <c:pt idx="28">
                  <c:v>44396</c:v>
                </c:pt>
                <c:pt idx="29">
                  <c:v>44403</c:v>
                </c:pt>
                <c:pt idx="30">
                  <c:v>44410</c:v>
                </c:pt>
                <c:pt idx="31">
                  <c:v>44417</c:v>
                </c:pt>
                <c:pt idx="32">
                  <c:v>44424</c:v>
                </c:pt>
                <c:pt idx="33">
                  <c:v>44431</c:v>
                </c:pt>
                <c:pt idx="34">
                  <c:v>44438</c:v>
                </c:pt>
                <c:pt idx="35">
                  <c:v>44445</c:v>
                </c:pt>
                <c:pt idx="36">
                  <c:v>44452</c:v>
                </c:pt>
                <c:pt idx="37">
                  <c:v>44459</c:v>
                </c:pt>
                <c:pt idx="38">
                  <c:v>44466</c:v>
                </c:pt>
                <c:pt idx="39">
                  <c:v>44473</c:v>
                </c:pt>
                <c:pt idx="40">
                  <c:v>44480</c:v>
                </c:pt>
                <c:pt idx="41">
                  <c:v>44487</c:v>
                </c:pt>
                <c:pt idx="42">
                  <c:v>44494</c:v>
                </c:pt>
                <c:pt idx="43">
                  <c:v>44501</c:v>
                </c:pt>
                <c:pt idx="44">
                  <c:v>44508</c:v>
                </c:pt>
                <c:pt idx="45">
                  <c:v>44515</c:v>
                </c:pt>
                <c:pt idx="46">
                  <c:v>44522</c:v>
                </c:pt>
                <c:pt idx="47">
                  <c:v>44529</c:v>
                </c:pt>
                <c:pt idx="48">
                  <c:v>44536</c:v>
                </c:pt>
                <c:pt idx="49">
                  <c:v>44543</c:v>
                </c:pt>
              </c:numCache>
            </c:numRef>
          </c:cat>
          <c:val>
            <c:numRef>
              <c:f>Sheet1!$CH$2:$CH$52</c:f>
              <c:numCache>
                <c:formatCode>General</c:formatCode>
                <c:ptCount val="51"/>
                <c:pt idx="0">
                  <c:v>2927</c:v>
                </c:pt>
                <c:pt idx="1">
                  <c:v>358</c:v>
                </c:pt>
                <c:pt idx="2">
                  <c:v>2221</c:v>
                </c:pt>
                <c:pt idx="3">
                  <c:v>2798</c:v>
                </c:pt>
                <c:pt idx="4">
                  <c:v>1804</c:v>
                </c:pt>
                <c:pt idx="5">
                  <c:v>1468</c:v>
                </c:pt>
                <c:pt idx="6">
                  <c:v>361</c:v>
                </c:pt>
                <c:pt idx="7">
                  <c:v>670</c:v>
                </c:pt>
                <c:pt idx="8">
                  <c:v>802</c:v>
                </c:pt>
                <c:pt idx="9">
                  <c:v>169</c:v>
                </c:pt>
                <c:pt idx="10">
                  <c:v>2493</c:v>
                </c:pt>
                <c:pt idx="11">
                  <c:v>315</c:v>
                </c:pt>
                <c:pt idx="12">
                  <c:v>1994</c:v>
                </c:pt>
                <c:pt idx="13">
                  <c:v>133</c:v>
                </c:pt>
                <c:pt idx="14">
                  <c:v>1524</c:v>
                </c:pt>
                <c:pt idx="15">
                  <c:v>514</c:v>
                </c:pt>
                <c:pt idx="16">
                  <c:v>2089</c:v>
                </c:pt>
                <c:pt idx="17">
                  <c:v>1814</c:v>
                </c:pt>
                <c:pt idx="18">
                  <c:v>12</c:v>
                </c:pt>
                <c:pt idx="19">
                  <c:v>2262</c:v>
                </c:pt>
                <c:pt idx="20">
                  <c:v>1165</c:v>
                </c:pt>
                <c:pt idx="21">
                  <c:v>1361</c:v>
                </c:pt>
                <c:pt idx="22">
                  <c:v>1139</c:v>
                </c:pt>
                <c:pt idx="23">
                  <c:v>973</c:v>
                </c:pt>
                <c:pt idx="24">
                  <c:v>919</c:v>
                </c:pt>
                <c:pt idx="25">
                  <c:v>1670</c:v>
                </c:pt>
                <c:pt idx="26">
                  <c:v>1257</c:v>
                </c:pt>
                <c:pt idx="27">
                  <c:v>1234</c:v>
                </c:pt>
                <c:pt idx="28">
                  <c:v>1296</c:v>
                </c:pt>
                <c:pt idx="29">
                  <c:v>1776</c:v>
                </c:pt>
                <c:pt idx="30">
                  <c:v>1527</c:v>
                </c:pt>
                <c:pt idx="31">
                  <c:v>1828</c:v>
                </c:pt>
                <c:pt idx="32">
                  <c:v>1311</c:v>
                </c:pt>
                <c:pt idx="33">
                  <c:v>1002</c:v>
                </c:pt>
                <c:pt idx="34">
                  <c:v>2464</c:v>
                </c:pt>
                <c:pt idx="35">
                  <c:v>2214</c:v>
                </c:pt>
                <c:pt idx="36">
                  <c:v>1917</c:v>
                </c:pt>
                <c:pt idx="37">
                  <c:v>1382</c:v>
                </c:pt>
                <c:pt idx="38">
                  <c:v>3148</c:v>
                </c:pt>
                <c:pt idx="39">
                  <c:v>2194</c:v>
                </c:pt>
                <c:pt idx="40">
                  <c:v>2122</c:v>
                </c:pt>
                <c:pt idx="41">
                  <c:v>4450</c:v>
                </c:pt>
                <c:pt idx="42">
                  <c:v>772</c:v>
                </c:pt>
                <c:pt idx="43">
                  <c:v>2674</c:v>
                </c:pt>
                <c:pt idx="44">
                  <c:v>696</c:v>
                </c:pt>
                <c:pt idx="45">
                  <c:v>2600</c:v>
                </c:pt>
                <c:pt idx="46">
                  <c:v>1649</c:v>
                </c:pt>
                <c:pt idx="47">
                  <c:v>4051</c:v>
                </c:pt>
                <c:pt idx="48">
                  <c:v>4131</c:v>
                </c:pt>
                <c:pt idx="49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6-447B-8647-0FC66CD7A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4550"/>
          <c:min val="442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2022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95512272449E-2"/>
          <c:y val="0.12788789536901107"/>
          <c:w val="0.90453615335505078"/>
          <c:h val="0.71133128697895809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Sheet1!$CN$2:$CN$51</c:f>
              <c:numCache>
                <c:formatCode>m/d/yyyy</c:formatCode>
                <c:ptCount val="50"/>
                <c:pt idx="0">
                  <c:v>44564</c:v>
                </c:pt>
                <c:pt idx="1">
                  <c:v>44571</c:v>
                </c:pt>
                <c:pt idx="2">
                  <c:v>44578</c:v>
                </c:pt>
                <c:pt idx="3">
                  <c:v>44585</c:v>
                </c:pt>
                <c:pt idx="4">
                  <c:v>44592</c:v>
                </c:pt>
                <c:pt idx="5">
                  <c:v>44599</c:v>
                </c:pt>
                <c:pt idx="6">
                  <c:v>44606</c:v>
                </c:pt>
                <c:pt idx="7">
                  <c:v>44613</c:v>
                </c:pt>
                <c:pt idx="8">
                  <c:v>44620</c:v>
                </c:pt>
                <c:pt idx="9">
                  <c:v>44627</c:v>
                </c:pt>
                <c:pt idx="10">
                  <c:v>44634</c:v>
                </c:pt>
                <c:pt idx="11">
                  <c:v>44641</c:v>
                </c:pt>
                <c:pt idx="12">
                  <c:v>44648</c:v>
                </c:pt>
                <c:pt idx="13">
                  <c:v>44655</c:v>
                </c:pt>
                <c:pt idx="14">
                  <c:v>44662</c:v>
                </c:pt>
                <c:pt idx="15">
                  <c:v>44669</c:v>
                </c:pt>
                <c:pt idx="16">
                  <c:v>44676</c:v>
                </c:pt>
                <c:pt idx="17">
                  <c:v>44683</c:v>
                </c:pt>
                <c:pt idx="18">
                  <c:v>44690</c:v>
                </c:pt>
                <c:pt idx="19">
                  <c:v>44697</c:v>
                </c:pt>
                <c:pt idx="20">
                  <c:v>44704</c:v>
                </c:pt>
                <c:pt idx="21">
                  <c:v>44711</c:v>
                </c:pt>
                <c:pt idx="22">
                  <c:v>44718</c:v>
                </c:pt>
                <c:pt idx="23">
                  <c:v>44725</c:v>
                </c:pt>
                <c:pt idx="24">
                  <c:v>44732</c:v>
                </c:pt>
                <c:pt idx="25">
                  <c:v>44739</c:v>
                </c:pt>
                <c:pt idx="26">
                  <c:v>44746</c:v>
                </c:pt>
                <c:pt idx="27">
                  <c:v>44753</c:v>
                </c:pt>
                <c:pt idx="28">
                  <c:v>44760</c:v>
                </c:pt>
                <c:pt idx="29">
                  <c:v>44767</c:v>
                </c:pt>
                <c:pt idx="30">
                  <c:v>44774</c:v>
                </c:pt>
                <c:pt idx="31">
                  <c:v>44781</c:v>
                </c:pt>
                <c:pt idx="32">
                  <c:v>44788</c:v>
                </c:pt>
                <c:pt idx="33">
                  <c:v>44795</c:v>
                </c:pt>
                <c:pt idx="34">
                  <c:v>44802</c:v>
                </c:pt>
                <c:pt idx="35">
                  <c:v>44809</c:v>
                </c:pt>
                <c:pt idx="36">
                  <c:v>44816</c:v>
                </c:pt>
                <c:pt idx="37">
                  <c:v>44823</c:v>
                </c:pt>
                <c:pt idx="38">
                  <c:v>44830</c:v>
                </c:pt>
                <c:pt idx="39">
                  <c:v>44837</c:v>
                </c:pt>
                <c:pt idx="40">
                  <c:v>44844</c:v>
                </c:pt>
                <c:pt idx="41">
                  <c:v>44851</c:v>
                </c:pt>
                <c:pt idx="42">
                  <c:v>44858</c:v>
                </c:pt>
                <c:pt idx="43">
                  <c:v>44865</c:v>
                </c:pt>
                <c:pt idx="44">
                  <c:v>44872</c:v>
                </c:pt>
                <c:pt idx="45">
                  <c:v>44879</c:v>
                </c:pt>
                <c:pt idx="46">
                  <c:v>44886</c:v>
                </c:pt>
                <c:pt idx="47">
                  <c:v>44893</c:v>
                </c:pt>
                <c:pt idx="48">
                  <c:v>44900</c:v>
                </c:pt>
                <c:pt idx="49">
                  <c:v>44907</c:v>
                </c:pt>
              </c:numCache>
            </c:numRef>
          </c:cat>
          <c:val>
            <c:numRef>
              <c:f>Sheet1!$CO$2:$CO$51</c:f>
              <c:numCache>
                <c:formatCode>General</c:formatCode>
                <c:ptCount val="50"/>
                <c:pt idx="0">
                  <c:v>1900</c:v>
                </c:pt>
                <c:pt idx="1">
                  <c:v>882</c:v>
                </c:pt>
                <c:pt idx="2">
                  <c:v>476</c:v>
                </c:pt>
                <c:pt idx="3">
                  <c:v>649</c:v>
                </c:pt>
                <c:pt idx="4">
                  <c:v>599</c:v>
                </c:pt>
                <c:pt idx="5">
                  <c:v>200</c:v>
                </c:pt>
                <c:pt idx="6">
                  <c:v>3158</c:v>
                </c:pt>
                <c:pt idx="7">
                  <c:v>1040</c:v>
                </c:pt>
                <c:pt idx="8">
                  <c:v>370</c:v>
                </c:pt>
                <c:pt idx="9">
                  <c:v>2401</c:v>
                </c:pt>
                <c:pt idx="10">
                  <c:v>991</c:v>
                </c:pt>
                <c:pt idx="11">
                  <c:v>1227</c:v>
                </c:pt>
                <c:pt idx="12">
                  <c:v>2265</c:v>
                </c:pt>
                <c:pt idx="13">
                  <c:v>1122</c:v>
                </c:pt>
                <c:pt idx="14">
                  <c:v>666</c:v>
                </c:pt>
                <c:pt idx="15">
                  <c:v>544</c:v>
                </c:pt>
                <c:pt idx="16">
                  <c:v>1744</c:v>
                </c:pt>
                <c:pt idx="17">
                  <c:v>718</c:v>
                </c:pt>
                <c:pt idx="18">
                  <c:v>475</c:v>
                </c:pt>
                <c:pt idx="19">
                  <c:v>429</c:v>
                </c:pt>
                <c:pt idx="20">
                  <c:v>611</c:v>
                </c:pt>
                <c:pt idx="21">
                  <c:v>769</c:v>
                </c:pt>
                <c:pt idx="22">
                  <c:v>1353</c:v>
                </c:pt>
                <c:pt idx="23">
                  <c:v>842</c:v>
                </c:pt>
                <c:pt idx="24">
                  <c:v>1476</c:v>
                </c:pt>
                <c:pt idx="25">
                  <c:v>2673</c:v>
                </c:pt>
                <c:pt idx="26">
                  <c:v>1093</c:v>
                </c:pt>
                <c:pt idx="27">
                  <c:v>1512</c:v>
                </c:pt>
                <c:pt idx="28">
                  <c:v>668</c:v>
                </c:pt>
                <c:pt idx="29">
                  <c:v>828</c:v>
                </c:pt>
                <c:pt idx="30">
                  <c:v>1199</c:v>
                </c:pt>
                <c:pt idx="31">
                  <c:v>2202</c:v>
                </c:pt>
                <c:pt idx="32">
                  <c:v>2472</c:v>
                </c:pt>
                <c:pt idx="33">
                  <c:v>2314</c:v>
                </c:pt>
                <c:pt idx="34">
                  <c:v>1869</c:v>
                </c:pt>
                <c:pt idx="35">
                  <c:v>1525</c:v>
                </c:pt>
                <c:pt idx="36">
                  <c:v>2120</c:v>
                </c:pt>
                <c:pt idx="37">
                  <c:v>2060</c:v>
                </c:pt>
                <c:pt idx="38">
                  <c:v>1988</c:v>
                </c:pt>
                <c:pt idx="39">
                  <c:v>1450</c:v>
                </c:pt>
                <c:pt idx="40">
                  <c:v>774</c:v>
                </c:pt>
                <c:pt idx="41">
                  <c:v>1898</c:v>
                </c:pt>
                <c:pt idx="42">
                  <c:v>1483</c:v>
                </c:pt>
                <c:pt idx="43">
                  <c:v>1365</c:v>
                </c:pt>
                <c:pt idx="44">
                  <c:v>2224</c:v>
                </c:pt>
                <c:pt idx="45">
                  <c:v>1641</c:v>
                </c:pt>
                <c:pt idx="46">
                  <c:v>3321</c:v>
                </c:pt>
                <c:pt idx="47">
                  <c:v>5188</c:v>
                </c:pt>
                <c:pt idx="48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1-4A74-869E-C1C9E802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4907"/>
          <c:min val="4456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2023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95512272449E-2"/>
          <c:y val="0.15274665243115798"/>
          <c:w val="0.90453615335505078"/>
          <c:h val="0.71133128697895809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Sheet1!$CU$2:$CU$52</c:f>
              <c:numCache>
                <c:formatCode>m/d/yyyy</c:formatCode>
                <c:ptCount val="51"/>
                <c:pt idx="0">
                  <c:v>44928</c:v>
                </c:pt>
                <c:pt idx="1">
                  <c:v>44935</c:v>
                </c:pt>
                <c:pt idx="2">
                  <c:v>44942</c:v>
                </c:pt>
                <c:pt idx="3">
                  <c:v>44949</c:v>
                </c:pt>
                <c:pt idx="4">
                  <c:v>44956</c:v>
                </c:pt>
                <c:pt idx="5">
                  <c:v>44963</c:v>
                </c:pt>
                <c:pt idx="6">
                  <c:v>44970</c:v>
                </c:pt>
                <c:pt idx="7">
                  <c:v>44977</c:v>
                </c:pt>
                <c:pt idx="8">
                  <c:v>44984</c:v>
                </c:pt>
                <c:pt idx="9">
                  <c:v>44991</c:v>
                </c:pt>
                <c:pt idx="10">
                  <c:v>44998</c:v>
                </c:pt>
                <c:pt idx="11">
                  <c:v>45005</c:v>
                </c:pt>
                <c:pt idx="12">
                  <c:v>45012</c:v>
                </c:pt>
                <c:pt idx="13">
                  <c:v>45019</c:v>
                </c:pt>
                <c:pt idx="14">
                  <c:v>45026</c:v>
                </c:pt>
                <c:pt idx="15">
                  <c:v>45033</c:v>
                </c:pt>
                <c:pt idx="16">
                  <c:v>45040</c:v>
                </c:pt>
                <c:pt idx="17">
                  <c:v>45047</c:v>
                </c:pt>
                <c:pt idx="18">
                  <c:v>45054</c:v>
                </c:pt>
                <c:pt idx="19">
                  <c:v>45061</c:v>
                </c:pt>
                <c:pt idx="20">
                  <c:v>45068</c:v>
                </c:pt>
                <c:pt idx="21">
                  <c:v>45075</c:v>
                </c:pt>
                <c:pt idx="22">
                  <c:v>45082</c:v>
                </c:pt>
                <c:pt idx="23">
                  <c:v>45089</c:v>
                </c:pt>
                <c:pt idx="24">
                  <c:v>45096</c:v>
                </c:pt>
                <c:pt idx="25">
                  <c:v>45103</c:v>
                </c:pt>
                <c:pt idx="26">
                  <c:v>45110</c:v>
                </c:pt>
                <c:pt idx="27">
                  <c:v>45117</c:v>
                </c:pt>
                <c:pt idx="28">
                  <c:v>45124</c:v>
                </c:pt>
                <c:pt idx="29">
                  <c:v>45131</c:v>
                </c:pt>
                <c:pt idx="30">
                  <c:v>45138</c:v>
                </c:pt>
                <c:pt idx="31">
                  <c:v>45145</c:v>
                </c:pt>
                <c:pt idx="32">
                  <c:v>45152</c:v>
                </c:pt>
                <c:pt idx="33">
                  <c:v>45159</c:v>
                </c:pt>
                <c:pt idx="34">
                  <c:v>45166</c:v>
                </c:pt>
                <c:pt idx="35">
                  <c:v>45173</c:v>
                </c:pt>
                <c:pt idx="36">
                  <c:v>45180</c:v>
                </c:pt>
                <c:pt idx="37">
                  <c:v>45187</c:v>
                </c:pt>
                <c:pt idx="38">
                  <c:v>45194</c:v>
                </c:pt>
                <c:pt idx="39">
                  <c:v>45201</c:v>
                </c:pt>
                <c:pt idx="40">
                  <c:v>45208</c:v>
                </c:pt>
                <c:pt idx="41">
                  <c:v>45215</c:v>
                </c:pt>
                <c:pt idx="42">
                  <c:v>45222</c:v>
                </c:pt>
                <c:pt idx="43">
                  <c:v>45229</c:v>
                </c:pt>
                <c:pt idx="44">
                  <c:v>45236</c:v>
                </c:pt>
                <c:pt idx="45">
                  <c:v>45243</c:v>
                </c:pt>
                <c:pt idx="46">
                  <c:v>45250</c:v>
                </c:pt>
                <c:pt idx="47">
                  <c:v>45257</c:v>
                </c:pt>
                <c:pt idx="48">
                  <c:v>45264</c:v>
                </c:pt>
                <c:pt idx="49">
                  <c:v>45271</c:v>
                </c:pt>
                <c:pt idx="50">
                  <c:v>45278</c:v>
                </c:pt>
              </c:numCache>
            </c:numRef>
          </c:cat>
          <c:val>
            <c:numRef>
              <c:f>Sheet1!$CV$2:$CV$52</c:f>
              <c:numCache>
                <c:formatCode>General</c:formatCode>
                <c:ptCount val="51"/>
                <c:pt idx="0">
                  <c:v>5286</c:v>
                </c:pt>
                <c:pt idx="1">
                  <c:v>1763</c:v>
                </c:pt>
                <c:pt idx="2">
                  <c:v>3492</c:v>
                </c:pt>
                <c:pt idx="3">
                  <c:v>330</c:v>
                </c:pt>
                <c:pt idx="4">
                  <c:v>284</c:v>
                </c:pt>
                <c:pt idx="5">
                  <c:v>408</c:v>
                </c:pt>
                <c:pt idx="6">
                  <c:v>666</c:v>
                </c:pt>
                <c:pt idx="7">
                  <c:v>1234</c:v>
                </c:pt>
                <c:pt idx="8">
                  <c:v>3449</c:v>
                </c:pt>
                <c:pt idx="9">
                  <c:v>4012</c:v>
                </c:pt>
                <c:pt idx="10">
                  <c:v>1130</c:v>
                </c:pt>
                <c:pt idx="11">
                  <c:v>2010</c:v>
                </c:pt>
                <c:pt idx="12">
                  <c:v>2760</c:v>
                </c:pt>
                <c:pt idx="13">
                  <c:v>1795</c:v>
                </c:pt>
                <c:pt idx="14">
                  <c:v>2728</c:v>
                </c:pt>
                <c:pt idx="15">
                  <c:v>2448</c:v>
                </c:pt>
                <c:pt idx="16">
                  <c:v>1157</c:v>
                </c:pt>
                <c:pt idx="17">
                  <c:v>2028</c:v>
                </c:pt>
                <c:pt idx="18">
                  <c:v>1457</c:v>
                </c:pt>
                <c:pt idx="19">
                  <c:v>1822</c:v>
                </c:pt>
                <c:pt idx="20">
                  <c:v>349</c:v>
                </c:pt>
                <c:pt idx="21">
                  <c:v>429</c:v>
                </c:pt>
                <c:pt idx="22">
                  <c:v>1256</c:v>
                </c:pt>
                <c:pt idx="23">
                  <c:v>1985</c:v>
                </c:pt>
                <c:pt idx="24">
                  <c:v>454</c:v>
                </c:pt>
                <c:pt idx="25">
                  <c:v>3075</c:v>
                </c:pt>
                <c:pt idx="26">
                  <c:v>2686</c:v>
                </c:pt>
                <c:pt idx="27">
                  <c:v>1220</c:v>
                </c:pt>
                <c:pt idx="28">
                  <c:v>2570</c:v>
                </c:pt>
                <c:pt idx="29">
                  <c:v>2169</c:v>
                </c:pt>
                <c:pt idx="30">
                  <c:v>1819</c:v>
                </c:pt>
                <c:pt idx="31">
                  <c:v>1136</c:v>
                </c:pt>
                <c:pt idx="32">
                  <c:v>3029</c:v>
                </c:pt>
                <c:pt idx="33">
                  <c:v>1942</c:v>
                </c:pt>
                <c:pt idx="34">
                  <c:v>2927</c:v>
                </c:pt>
                <c:pt idx="35">
                  <c:v>1975</c:v>
                </c:pt>
                <c:pt idx="36">
                  <c:v>2687</c:v>
                </c:pt>
                <c:pt idx="37">
                  <c:v>1480</c:v>
                </c:pt>
                <c:pt idx="38">
                  <c:v>1453</c:v>
                </c:pt>
                <c:pt idx="39">
                  <c:v>1687</c:v>
                </c:pt>
                <c:pt idx="40">
                  <c:v>1436</c:v>
                </c:pt>
                <c:pt idx="41">
                  <c:v>2026</c:v>
                </c:pt>
                <c:pt idx="42">
                  <c:v>2810</c:v>
                </c:pt>
                <c:pt idx="43">
                  <c:v>3800</c:v>
                </c:pt>
                <c:pt idx="44">
                  <c:v>5072</c:v>
                </c:pt>
                <c:pt idx="45">
                  <c:v>2172</c:v>
                </c:pt>
                <c:pt idx="46">
                  <c:v>1320</c:v>
                </c:pt>
                <c:pt idx="47">
                  <c:v>2392</c:v>
                </c:pt>
                <c:pt idx="48">
                  <c:v>1808</c:v>
                </c:pt>
                <c:pt idx="49">
                  <c:v>1847</c:v>
                </c:pt>
                <c:pt idx="50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F-4534-BE21-473B55BA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5282"/>
          <c:min val="4492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2024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95512272449E-2"/>
          <c:y val="0.16404608745940658"/>
          <c:w val="0.90453615335505078"/>
          <c:h val="0.71133128697895809"/>
        </c:manualLayout>
      </c:layout>
      <c:lineChart>
        <c:grouping val="standard"/>
        <c:varyColors val="0"/>
        <c:ser>
          <c:idx val="0"/>
          <c:order val="0"/>
          <c:tx>
            <c:strRef>
              <c:f>Sheet1!$DC$2:$DC$53</c:f>
              <c:strCache>
                <c:ptCount val="52"/>
                <c:pt idx="0">
                  <c:v>2962</c:v>
                </c:pt>
                <c:pt idx="1">
                  <c:v>4353</c:v>
                </c:pt>
                <c:pt idx="2">
                  <c:v>420</c:v>
                </c:pt>
                <c:pt idx="3">
                  <c:v>512</c:v>
                </c:pt>
                <c:pt idx="4">
                  <c:v>975</c:v>
                </c:pt>
                <c:pt idx="5">
                  <c:v>3920</c:v>
                </c:pt>
                <c:pt idx="6">
                  <c:v>3734</c:v>
                </c:pt>
                <c:pt idx="7">
                  <c:v>1670</c:v>
                </c:pt>
                <c:pt idx="8">
                  <c:v>509</c:v>
                </c:pt>
                <c:pt idx="9">
                  <c:v>2706</c:v>
                </c:pt>
                <c:pt idx="10">
                  <c:v>2125</c:v>
                </c:pt>
                <c:pt idx="11">
                  <c:v>1526</c:v>
                </c:pt>
                <c:pt idx="12">
                  <c:v>2130</c:v>
                </c:pt>
                <c:pt idx="13">
                  <c:v>1796</c:v>
                </c:pt>
                <c:pt idx="14">
                  <c:v>240</c:v>
                </c:pt>
                <c:pt idx="15">
                  <c:v>322</c:v>
                </c:pt>
                <c:pt idx="16">
                  <c:v>471</c:v>
                </c:pt>
                <c:pt idx="17">
                  <c:v>976</c:v>
                </c:pt>
                <c:pt idx="18">
                  <c:v>1682</c:v>
                </c:pt>
                <c:pt idx="19">
                  <c:v>661</c:v>
                </c:pt>
                <c:pt idx="20">
                  <c:v>599</c:v>
                </c:pt>
                <c:pt idx="21">
                  <c:v>1175</c:v>
                </c:pt>
                <c:pt idx="22">
                  <c:v>791</c:v>
                </c:pt>
                <c:pt idx="23">
                  <c:v>1244</c:v>
                </c:pt>
                <c:pt idx="24">
                  <c:v>2112</c:v>
                </c:pt>
                <c:pt idx="25">
                  <c:v>525</c:v>
                </c:pt>
                <c:pt idx="26">
                  <c:v>1515</c:v>
                </c:pt>
                <c:pt idx="27">
                  <c:v>1290</c:v>
                </c:pt>
                <c:pt idx="28">
                  <c:v>1744</c:v>
                </c:pt>
                <c:pt idx="29">
                  <c:v>2116</c:v>
                </c:pt>
                <c:pt idx="30">
                  <c:v>999</c:v>
                </c:pt>
                <c:pt idx="31">
                  <c:v>1918</c:v>
                </c:pt>
                <c:pt idx="32">
                  <c:v>1088</c:v>
                </c:pt>
                <c:pt idx="33">
                  <c:v>897</c:v>
                </c:pt>
                <c:pt idx="34">
                  <c:v>1080</c:v>
                </c:pt>
                <c:pt idx="35">
                  <c:v>2039</c:v>
                </c:pt>
                <c:pt idx="36">
                  <c:v>493</c:v>
                </c:pt>
                <c:pt idx="37">
                  <c:v>1242</c:v>
                </c:pt>
                <c:pt idx="38">
                  <c:v>3552</c:v>
                </c:pt>
                <c:pt idx="39">
                  <c:v>2105</c:v>
                </c:pt>
                <c:pt idx="40">
                  <c:v>3344</c:v>
                </c:pt>
                <c:pt idx="41">
                  <c:v>1582</c:v>
                </c:pt>
                <c:pt idx="42">
                  <c:v>589</c:v>
                </c:pt>
                <c:pt idx="43">
                  <c:v>621</c:v>
                </c:pt>
                <c:pt idx="44">
                  <c:v>1385</c:v>
                </c:pt>
                <c:pt idx="45">
                  <c:v>2011</c:v>
                </c:pt>
                <c:pt idx="46">
                  <c:v>1246</c:v>
                </c:pt>
                <c:pt idx="47">
                  <c:v>1853</c:v>
                </c:pt>
                <c:pt idx="48">
                  <c:v>1846</c:v>
                </c:pt>
                <c:pt idx="49">
                  <c:v>1384</c:v>
                </c:pt>
                <c:pt idx="50">
                  <c:v>259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Sheet1!$DB$2:$DB$53</c:f>
              <c:numCache>
                <c:formatCode>m/d/yyyy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Sheet1!$DC$2:$DC$53</c:f>
              <c:numCache>
                <c:formatCode>General</c:formatCode>
                <c:ptCount val="52"/>
                <c:pt idx="0">
                  <c:v>2962</c:v>
                </c:pt>
                <c:pt idx="1">
                  <c:v>4353</c:v>
                </c:pt>
                <c:pt idx="2">
                  <c:v>420</c:v>
                </c:pt>
                <c:pt idx="3">
                  <c:v>512</c:v>
                </c:pt>
                <c:pt idx="4">
                  <c:v>975</c:v>
                </c:pt>
                <c:pt idx="5">
                  <c:v>3920</c:v>
                </c:pt>
                <c:pt idx="6">
                  <c:v>3734</c:v>
                </c:pt>
                <c:pt idx="7">
                  <c:v>1670</c:v>
                </c:pt>
                <c:pt idx="8">
                  <c:v>509</c:v>
                </c:pt>
                <c:pt idx="9">
                  <c:v>2706</c:v>
                </c:pt>
                <c:pt idx="10">
                  <c:v>2125</c:v>
                </c:pt>
                <c:pt idx="11">
                  <c:v>1526</c:v>
                </c:pt>
                <c:pt idx="12">
                  <c:v>2130</c:v>
                </c:pt>
                <c:pt idx="13">
                  <c:v>1796</c:v>
                </c:pt>
                <c:pt idx="14">
                  <c:v>240</c:v>
                </c:pt>
                <c:pt idx="15">
                  <c:v>322</c:v>
                </c:pt>
                <c:pt idx="16">
                  <c:v>471</c:v>
                </c:pt>
                <c:pt idx="17">
                  <c:v>976</c:v>
                </c:pt>
                <c:pt idx="18">
                  <c:v>1682</c:v>
                </c:pt>
                <c:pt idx="19">
                  <c:v>661</c:v>
                </c:pt>
                <c:pt idx="20">
                  <c:v>599</c:v>
                </c:pt>
                <c:pt idx="21">
                  <c:v>1175</c:v>
                </c:pt>
                <c:pt idx="22">
                  <c:v>791</c:v>
                </c:pt>
                <c:pt idx="23">
                  <c:v>1244</c:v>
                </c:pt>
                <c:pt idx="24">
                  <c:v>2112</c:v>
                </c:pt>
                <c:pt idx="25">
                  <c:v>525</c:v>
                </c:pt>
                <c:pt idx="26">
                  <c:v>1515</c:v>
                </c:pt>
                <c:pt idx="27">
                  <c:v>1290</c:v>
                </c:pt>
                <c:pt idx="28">
                  <c:v>1744</c:v>
                </c:pt>
                <c:pt idx="29">
                  <c:v>2116</c:v>
                </c:pt>
                <c:pt idx="30">
                  <c:v>999</c:v>
                </c:pt>
                <c:pt idx="31">
                  <c:v>1918</c:v>
                </c:pt>
                <c:pt idx="32">
                  <c:v>1088</c:v>
                </c:pt>
                <c:pt idx="33">
                  <c:v>897</c:v>
                </c:pt>
                <c:pt idx="34">
                  <c:v>1080</c:v>
                </c:pt>
                <c:pt idx="35">
                  <c:v>2039</c:v>
                </c:pt>
                <c:pt idx="36">
                  <c:v>493</c:v>
                </c:pt>
                <c:pt idx="37">
                  <c:v>1242</c:v>
                </c:pt>
                <c:pt idx="38">
                  <c:v>3552</c:v>
                </c:pt>
                <c:pt idx="39">
                  <c:v>2105</c:v>
                </c:pt>
                <c:pt idx="40">
                  <c:v>3344</c:v>
                </c:pt>
                <c:pt idx="41">
                  <c:v>1582</c:v>
                </c:pt>
                <c:pt idx="42">
                  <c:v>589</c:v>
                </c:pt>
                <c:pt idx="43">
                  <c:v>621</c:v>
                </c:pt>
                <c:pt idx="44">
                  <c:v>1385</c:v>
                </c:pt>
                <c:pt idx="45">
                  <c:v>2011</c:v>
                </c:pt>
                <c:pt idx="46">
                  <c:v>1246</c:v>
                </c:pt>
                <c:pt idx="47">
                  <c:v>1853</c:v>
                </c:pt>
                <c:pt idx="48">
                  <c:v>1846</c:v>
                </c:pt>
                <c:pt idx="49">
                  <c:v>1384</c:v>
                </c:pt>
                <c:pt idx="5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4-4A0B-8F5A-1659207A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5649"/>
          <c:min val="4529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2025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95512272449E-2"/>
          <c:y val="0.15274665243115798"/>
          <c:w val="0.90453615335505078"/>
          <c:h val="0.71133128697895809"/>
        </c:manualLayout>
      </c:layout>
      <c:lineChart>
        <c:grouping val="standard"/>
        <c:varyColors val="0"/>
        <c:ser>
          <c:idx val="0"/>
          <c:order val="0"/>
          <c:tx>
            <c:strRef>
              <c:f>Sheet1!$DJ$2:$DJ$52</c:f>
              <c:strCache>
                <c:ptCount val="51"/>
                <c:pt idx="0">
                  <c:v>2185</c:v>
                </c:pt>
                <c:pt idx="1">
                  <c:v>2667</c:v>
                </c:pt>
                <c:pt idx="2">
                  <c:v>311</c:v>
                </c:pt>
                <c:pt idx="3">
                  <c:v>1546</c:v>
                </c:pt>
                <c:pt idx="4">
                  <c:v>1766</c:v>
                </c:pt>
                <c:pt idx="5">
                  <c:v>1020</c:v>
                </c:pt>
                <c:pt idx="6">
                  <c:v>2100</c:v>
                </c:pt>
                <c:pt idx="7">
                  <c:v>1358</c:v>
                </c:pt>
                <c:pt idx="8">
                  <c:v>866</c:v>
                </c:pt>
                <c:pt idx="9">
                  <c:v>443</c:v>
                </c:pt>
                <c:pt idx="10">
                  <c:v>4662</c:v>
                </c:pt>
                <c:pt idx="11">
                  <c:v>1074</c:v>
                </c:pt>
                <c:pt idx="12">
                  <c:v>1161</c:v>
                </c:pt>
                <c:pt idx="13">
                  <c:v>507</c:v>
                </c:pt>
                <c:pt idx="14">
                  <c:v>910</c:v>
                </c:pt>
                <c:pt idx="15">
                  <c:v>1381</c:v>
                </c:pt>
                <c:pt idx="16">
                  <c:v>1711</c:v>
                </c:pt>
                <c:pt idx="17">
                  <c:v>494</c:v>
                </c:pt>
                <c:pt idx="18">
                  <c:v>1567</c:v>
                </c:pt>
                <c:pt idx="19">
                  <c:v>1272</c:v>
                </c:pt>
                <c:pt idx="20">
                  <c:v>927</c:v>
                </c:pt>
                <c:pt idx="21">
                  <c:v>293</c:v>
                </c:pt>
                <c:pt idx="22">
                  <c:v>1106</c:v>
                </c:pt>
                <c:pt idx="23">
                  <c:v>1071</c:v>
                </c:pt>
                <c:pt idx="24">
                  <c:v>710</c:v>
                </c:pt>
                <c:pt idx="25">
                  <c:v>593</c:v>
                </c:pt>
                <c:pt idx="26">
                  <c:v>948</c:v>
                </c:pt>
                <c:pt idx="27">
                  <c:v>1484</c:v>
                </c:pt>
                <c:pt idx="28">
                  <c:v>1513</c:v>
                </c:pt>
                <c:pt idx="29">
                  <c:v>3713</c:v>
                </c:pt>
                <c:pt idx="30">
                  <c:v>1208</c:v>
                </c:pt>
                <c:pt idx="31">
                  <c:v>1714</c:v>
                </c:pt>
                <c:pt idx="32">
                  <c:v>990</c:v>
                </c:pt>
                <c:pt idx="33">
                  <c:v>2305</c:v>
                </c:pt>
                <c:pt idx="34">
                  <c:v>1470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Sheet1!$DI$2:$DI$53</c:f>
              <c:numCache>
                <c:formatCode>m/d/yyyy</c:formatCode>
                <c:ptCount val="52"/>
                <c:pt idx="0">
                  <c:v>45656</c:v>
                </c:pt>
                <c:pt idx="1">
                  <c:v>45663</c:v>
                </c:pt>
                <c:pt idx="2">
                  <c:v>45670</c:v>
                </c:pt>
                <c:pt idx="3">
                  <c:v>45677</c:v>
                </c:pt>
                <c:pt idx="4">
                  <c:v>45684</c:v>
                </c:pt>
                <c:pt idx="5">
                  <c:v>45691</c:v>
                </c:pt>
                <c:pt idx="6">
                  <c:v>45698</c:v>
                </c:pt>
                <c:pt idx="7">
                  <c:v>45705</c:v>
                </c:pt>
                <c:pt idx="8">
                  <c:v>45712</c:v>
                </c:pt>
                <c:pt idx="9">
                  <c:v>45719</c:v>
                </c:pt>
                <c:pt idx="10">
                  <c:v>45726</c:v>
                </c:pt>
                <c:pt idx="11">
                  <c:v>45733</c:v>
                </c:pt>
                <c:pt idx="12">
                  <c:v>45740</c:v>
                </c:pt>
                <c:pt idx="13">
                  <c:v>45747</c:v>
                </c:pt>
                <c:pt idx="14">
                  <c:v>45754</c:v>
                </c:pt>
                <c:pt idx="15">
                  <c:v>45761</c:v>
                </c:pt>
                <c:pt idx="16">
                  <c:v>45768</c:v>
                </c:pt>
                <c:pt idx="17">
                  <c:v>45775</c:v>
                </c:pt>
                <c:pt idx="18">
                  <c:v>45782</c:v>
                </c:pt>
                <c:pt idx="19">
                  <c:v>45789</c:v>
                </c:pt>
                <c:pt idx="20">
                  <c:v>45796</c:v>
                </c:pt>
                <c:pt idx="21">
                  <c:v>45803</c:v>
                </c:pt>
                <c:pt idx="22">
                  <c:v>45810</c:v>
                </c:pt>
                <c:pt idx="23">
                  <c:v>45817</c:v>
                </c:pt>
                <c:pt idx="24">
                  <c:v>45824</c:v>
                </c:pt>
                <c:pt idx="25">
                  <c:v>45831</c:v>
                </c:pt>
                <c:pt idx="26">
                  <c:v>45838</c:v>
                </c:pt>
                <c:pt idx="27">
                  <c:v>45845</c:v>
                </c:pt>
                <c:pt idx="28">
                  <c:v>45852</c:v>
                </c:pt>
                <c:pt idx="29">
                  <c:v>45859</c:v>
                </c:pt>
                <c:pt idx="30">
                  <c:v>45866</c:v>
                </c:pt>
                <c:pt idx="31">
                  <c:v>45873</c:v>
                </c:pt>
                <c:pt idx="32">
                  <c:v>45880</c:v>
                </c:pt>
                <c:pt idx="33">
                  <c:v>45887</c:v>
                </c:pt>
                <c:pt idx="34">
                  <c:v>45894</c:v>
                </c:pt>
                <c:pt idx="35">
                  <c:v>45901</c:v>
                </c:pt>
                <c:pt idx="36">
                  <c:v>45908</c:v>
                </c:pt>
                <c:pt idx="37">
                  <c:v>45915</c:v>
                </c:pt>
                <c:pt idx="38">
                  <c:v>45922</c:v>
                </c:pt>
                <c:pt idx="39">
                  <c:v>45929</c:v>
                </c:pt>
                <c:pt idx="40">
                  <c:v>45936</c:v>
                </c:pt>
                <c:pt idx="41">
                  <c:v>45943</c:v>
                </c:pt>
                <c:pt idx="42">
                  <c:v>45950</c:v>
                </c:pt>
                <c:pt idx="43">
                  <c:v>45957</c:v>
                </c:pt>
                <c:pt idx="44">
                  <c:v>45964</c:v>
                </c:pt>
                <c:pt idx="45">
                  <c:v>45971</c:v>
                </c:pt>
                <c:pt idx="46">
                  <c:v>45978</c:v>
                </c:pt>
                <c:pt idx="47">
                  <c:v>45985</c:v>
                </c:pt>
                <c:pt idx="48">
                  <c:v>45992</c:v>
                </c:pt>
                <c:pt idx="49">
                  <c:v>45999</c:v>
                </c:pt>
                <c:pt idx="50">
                  <c:v>46006</c:v>
                </c:pt>
                <c:pt idx="51">
                  <c:v>46013</c:v>
                </c:pt>
              </c:numCache>
            </c:numRef>
          </c:cat>
          <c:val>
            <c:numRef>
              <c:f>Sheet1!$DJ$2:$DJ$53</c:f>
              <c:numCache>
                <c:formatCode>General</c:formatCode>
                <c:ptCount val="52"/>
                <c:pt idx="0">
                  <c:v>2185</c:v>
                </c:pt>
                <c:pt idx="1">
                  <c:v>2667</c:v>
                </c:pt>
                <c:pt idx="2">
                  <c:v>311</c:v>
                </c:pt>
                <c:pt idx="3">
                  <c:v>1546</c:v>
                </c:pt>
                <c:pt idx="4">
                  <c:v>1766</c:v>
                </c:pt>
                <c:pt idx="5">
                  <c:v>1020</c:v>
                </c:pt>
                <c:pt idx="6">
                  <c:v>2100</c:v>
                </c:pt>
                <c:pt idx="7">
                  <c:v>1358</c:v>
                </c:pt>
                <c:pt idx="8">
                  <c:v>866</c:v>
                </c:pt>
                <c:pt idx="9">
                  <c:v>443</c:v>
                </c:pt>
                <c:pt idx="10">
                  <c:v>4662</c:v>
                </c:pt>
                <c:pt idx="11">
                  <c:v>1074</c:v>
                </c:pt>
                <c:pt idx="12">
                  <c:v>1161</c:v>
                </c:pt>
                <c:pt idx="13">
                  <c:v>507</c:v>
                </c:pt>
                <c:pt idx="14">
                  <c:v>910</c:v>
                </c:pt>
                <c:pt idx="15">
                  <c:v>1381</c:v>
                </c:pt>
                <c:pt idx="16">
                  <c:v>1711</c:v>
                </c:pt>
                <c:pt idx="17">
                  <c:v>494</c:v>
                </c:pt>
                <c:pt idx="18">
                  <c:v>1567</c:v>
                </c:pt>
                <c:pt idx="19">
                  <c:v>1272</c:v>
                </c:pt>
                <c:pt idx="20">
                  <c:v>927</c:v>
                </c:pt>
                <c:pt idx="21">
                  <c:v>293</c:v>
                </c:pt>
                <c:pt idx="22">
                  <c:v>1106</c:v>
                </c:pt>
                <c:pt idx="23">
                  <c:v>1071</c:v>
                </c:pt>
                <c:pt idx="24">
                  <c:v>710</c:v>
                </c:pt>
                <c:pt idx="25">
                  <c:v>593</c:v>
                </c:pt>
                <c:pt idx="26">
                  <c:v>948</c:v>
                </c:pt>
                <c:pt idx="27">
                  <c:v>1484</c:v>
                </c:pt>
                <c:pt idx="28">
                  <c:v>1513</c:v>
                </c:pt>
                <c:pt idx="29">
                  <c:v>3713</c:v>
                </c:pt>
                <c:pt idx="30">
                  <c:v>1208</c:v>
                </c:pt>
                <c:pt idx="31">
                  <c:v>1714</c:v>
                </c:pt>
                <c:pt idx="32">
                  <c:v>990</c:v>
                </c:pt>
                <c:pt idx="33">
                  <c:v>2305</c:v>
                </c:pt>
                <c:pt idx="34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E4D-985B-40B38D95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6006"/>
          <c:min val="45656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2026</a:t>
            </a:r>
          </a:p>
        </c:rich>
      </c:tx>
      <c:layout>
        <c:manualLayout>
          <c:xMode val="edge"/>
          <c:yMode val="edge"/>
          <c:x val="0.41995858066862629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95512272449E-2"/>
          <c:y val="0.15274665243115798"/>
          <c:w val="0.90453615335505078"/>
          <c:h val="0.71133128697895809"/>
        </c:manualLayout>
      </c:layout>
      <c:lineChart>
        <c:grouping val="standard"/>
        <c:varyColors val="0"/>
        <c:ser>
          <c:idx val="0"/>
          <c:order val="0"/>
          <c:tx>
            <c:strRef>
              <c:f>Sheet1!$DQ$2:$DQ$52</c:f>
              <c:strCache>
                <c:ptCount val="51"/>
                <c:pt idx="0">
                  <c:v>05/01/2026</c:v>
                </c:pt>
                <c:pt idx="1">
                  <c:v>12/01/2026</c:v>
                </c:pt>
                <c:pt idx="2">
                  <c:v>19/01/2026</c:v>
                </c:pt>
                <c:pt idx="3">
                  <c:v>26/01/2026</c:v>
                </c:pt>
                <c:pt idx="4">
                  <c:v>02/02/2026</c:v>
                </c:pt>
                <c:pt idx="5">
                  <c:v>09/02/2026</c:v>
                </c:pt>
                <c:pt idx="6">
                  <c:v>16/02/2026</c:v>
                </c:pt>
                <c:pt idx="7">
                  <c:v>23/02/2026</c:v>
                </c:pt>
                <c:pt idx="8">
                  <c:v>02/03/2026</c:v>
                </c:pt>
                <c:pt idx="9">
                  <c:v>09/03/2026</c:v>
                </c:pt>
                <c:pt idx="10">
                  <c:v>16/03/2026</c:v>
                </c:pt>
                <c:pt idx="11">
                  <c:v>23/03/2026</c:v>
                </c:pt>
                <c:pt idx="12">
                  <c:v>30/03/2026</c:v>
                </c:pt>
                <c:pt idx="13">
                  <c:v>06/04/2026</c:v>
                </c:pt>
                <c:pt idx="14">
                  <c:v>13/04/2026</c:v>
                </c:pt>
                <c:pt idx="15">
                  <c:v>20/04/2026</c:v>
                </c:pt>
                <c:pt idx="16">
                  <c:v>27/04/2026</c:v>
                </c:pt>
                <c:pt idx="17">
                  <c:v>04/05/2026</c:v>
                </c:pt>
                <c:pt idx="18">
                  <c:v>11/05/2026</c:v>
                </c:pt>
                <c:pt idx="19">
                  <c:v>18/05/2026</c:v>
                </c:pt>
                <c:pt idx="20">
                  <c:v>25/05/2026</c:v>
                </c:pt>
                <c:pt idx="21">
                  <c:v>01/06/2026</c:v>
                </c:pt>
                <c:pt idx="22">
                  <c:v>08/06/2026</c:v>
                </c:pt>
                <c:pt idx="23">
                  <c:v>15/06/2026</c:v>
                </c:pt>
                <c:pt idx="24">
                  <c:v>22/06/2026</c:v>
                </c:pt>
                <c:pt idx="25">
                  <c:v>29/06/2026</c:v>
                </c:pt>
                <c:pt idx="26">
                  <c:v>06/07/2026</c:v>
                </c:pt>
                <c:pt idx="27">
                  <c:v>13/07/2026</c:v>
                </c:pt>
                <c:pt idx="28">
                  <c:v>20/07/2026</c:v>
                </c:pt>
                <c:pt idx="29">
                  <c:v>27/07/2026</c:v>
                </c:pt>
                <c:pt idx="30">
                  <c:v>03/08/2026</c:v>
                </c:pt>
                <c:pt idx="31">
                  <c:v>10/08/2026</c:v>
                </c:pt>
                <c:pt idx="32">
                  <c:v>17/08/2026</c:v>
                </c:pt>
                <c:pt idx="33">
                  <c:v>24/08/2026</c:v>
                </c:pt>
                <c:pt idx="34">
                  <c:v>31/08/2026</c:v>
                </c:pt>
                <c:pt idx="35">
                  <c:v>07/09/2026</c:v>
                </c:pt>
                <c:pt idx="36">
                  <c:v>14/09/2026</c:v>
                </c:pt>
                <c:pt idx="37">
                  <c:v>21/09/2026</c:v>
                </c:pt>
                <c:pt idx="38">
                  <c:v>28/09/2026</c:v>
                </c:pt>
                <c:pt idx="39">
                  <c:v>05/10/2026</c:v>
                </c:pt>
                <c:pt idx="40">
                  <c:v>12/10/2026</c:v>
                </c:pt>
                <c:pt idx="41">
                  <c:v>19/10/2026</c:v>
                </c:pt>
                <c:pt idx="42">
                  <c:v>26/10/2026</c:v>
                </c:pt>
                <c:pt idx="43">
                  <c:v>02/11/2026</c:v>
                </c:pt>
                <c:pt idx="44">
                  <c:v>09/11/2026</c:v>
                </c:pt>
                <c:pt idx="45">
                  <c:v>16/11/2026</c:v>
                </c:pt>
                <c:pt idx="46">
                  <c:v>23/11/2026</c:v>
                </c:pt>
                <c:pt idx="47">
                  <c:v>30/11/2026</c:v>
                </c:pt>
                <c:pt idx="48">
                  <c:v>07/12/2026</c:v>
                </c:pt>
                <c:pt idx="49">
                  <c:v>14/12/2026</c:v>
                </c:pt>
                <c:pt idx="50">
                  <c:v>21/12/2026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Sheet1!$DB$2:$DB$53</c:f>
              <c:numCache>
                <c:formatCode>m/d/yyyy</c:formatCode>
                <c:ptCount val="52"/>
                <c:pt idx="0">
                  <c:v>45292</c:v>
                </c:pt>
                <c:pt idx="1">
                  <c:v>45299</c:v>
                </c:pt>
                <c:pt idx="2">
                  <c:v>45306</c:v>
                </c:pt>
                <c:pt idx="3">
                  <c:v>45313</c:v>
                </c:pt>
                <c:pt idx="4">
                  <c:v>45320</c:v>
                </c:pt>
                <c:pt idx="5">
                  <c:v>45327</c:v>
                </c:pt>
                <c:pt idx="6">
                  <c:v>45334</c:v>
                </c:pt>
                <c:pt idx="7">
                  <c:v>45341</c:v>
                </c:pt>
                <c:pt idx="8">
                  <c:v>45348</c:v>
                </c:pt>
                <c:pt idx="9">
                  <c:v>45355</c:v>
                </c:pt>
                <c:pt idx="10">
                  <c:v>45362</c:v>
                </c:pt>
                <c:pt idx="11">
                  <c:v>45369</c:v>
                </c:pt>
                <c:pt idx="12">
                  <c:v>45376</c:v>
                </c:pt>
                <c:pt idx="13">
                  <c:v>45383</c:v>
                </c:pt>
                <c:pt idx="14">
                  <c:v>45390</c:v>
                </c:pt>
                <c:pt idx="15">
                  <c:v>45397</c:v>
                </c:pt>
                <c:pt idx="16">
                  <c:v>45404</c:v>
                </c:pt>
                <c:pt idx="17">
                  <c:v>45411</c:v>
                </c:pt>
                <c:pt idx="18">
                  <c:v>45418</c:v>
                </c:pt>
                <c:pt idx="19">
                  <c:v>45425</c:v>
                </c:pt>
                <c:pt idx="20">
                  <c:v>45432</c:v>
                </c:pt>
                <c:pt idx="21">
                  <c:v>45439</c:v>
                </c:pt>
                <c:pt idx="22">
                  <c:v>45446</c:v>
                </c:pt>
                <c:pt idx="23">
                  <c:v>45453</c:v>
                </c:pt>
                <c:pt idx="24">
                  <c:v>45460</c:v>
                </c:pt>
                <c:pt idx="25">
                  <c:v>45467</c:v>
                </c:pt>
                <c:pt idx="26">
                  <c:v>45474</c:v>
                </c:pt>
                <c:pt idx="27">
                  <c:v>45481</c:v>
                </c:pt>
                <c:pt idx="28">
                  <c:v>45488</c:v>
                </c:pt>
                <c:pt idx="29">
                  <c:v>45495</c:v>
                </c:pt>
                <c:pt idx="30">
                  <c:v>45502</c:v>
                </c:pt>
                <c:pt idx="31">
                  <c:v>45509</c:v>
                </c:pt>
                <c:pt idx="32">
                  <c:v>45516</c:v>
                </c:pt>
                <c:pt idx="33">
                  <c:v>45523</c:v>
                </c:pt>
                <c:pt idx="34">
                  <c:v>45530</c:v>
                </c:pt>
                <c:pt idx="35">
                  <c:v>45537</c:v>
                </c:pt>
                <c:pt idx="36">
                  <c:v>45544</c:v>
                </c:pt>
                <c:pt idx="37">
                  <c:v>45551</c:v>
                </c:pt>
                <c:pt idx="38">
                  <c:v>45558</c:v>
                </c:pt>
                <c:pt idx="39">
                  <c:v>45565</c:v>
                </c:pt>
                <c:pt idx="40">
                  <c:v>45572</c:v>
                </c:pt>
                <c:pt idx="41">
                  <c:v>45579</c:v>
                </c:pt>
                <c:pt idx="42">
                  <c:v>45586</c:v>
                </c:pt>
                <c:pt idx="43">
                  <c:v>45593</c:v>
                </c:pt>
                <c:pt idx="44">
                  <c:v>45600</c:v>
                </c:pt>
                <c:pt idx="45">
                  <c:v>45607</c:v>
                </c:pt>
                <c:pt idx="46">
                  <c:v>45614</c:v>
                </c:pt>
                <c:pt idx="47">
                  <c:v>45621</c:v>
                </c:pt>
                <c:pt idx="48">
                  <c:v>45628</c:v>
                </c:pt>
                <c:pt idx="49">
                  <c:v>45635</c:v>
                </c:pt>
                <c:pt idx="50">
                  <c:v>45642</c:v>
                </c:pt>
                <c:pt idx="51">
                  <c:v>45649</c:v>
                </c:pt>
              </c:numCache>
            </c:numRef>
          </c:cat>
          <c:val>
            <c:numRef>
              <c:f>Sheet1!$DC$2:$DC$53</c:f>
              <c:numCache>
                <c:formatCode>General</c:formatCode>
                <c:ptCount val="52"/>
                <c:pt idx="0">
                  <c:v>2962</c:v>
                </c:pt>
                <c:pt idx="1">
                  <c:v>4353</c:v>
                </c:pt>
                <c:pt idx="2">
                  <c:v>420</c:v>
                </c:pt>
                <c:pt idx="3">
                  <c:v>512</c:v>
                </c:pt>
                <c:pt idx="4">
                  <c:v>975</c:v>
                </c:pt>
                <c:pt idx="5">
                  <c:v>3920</c:v>
                </c:pt>
                <c:pt idx="6">
                  <c:v>3734</c:v>
                </c:pt>
                <c:pt idx="7">
                  <c:v>1670</c:v>
                </c:pt>
                <c:pt idx="8">
                  <c:v>509</c:v>
                </c:pt>
                <c:pt idx="9">
                  <c:v>2706</c:v>
                </c:pt>
                <c:pt idx="10">
                  <c:v>2125</c:v>
                </c:pt>
                <c:pt idx="11">
                  <c:v>1526</c:v>
                </c:pt>
                <c:pt idx="12">
                  <c:v>2130</c:v>
                </c:pt>
                <c:pt idx="13">
                  <c:v>1796</c:v>
                </c:pt>
                <c:pt idx="14">
                  <c:v>240</c:v>
                </c:pt>
                <c:pt idx="15">
                  <c:v>322</c:v>
                </c:pt>
                <c:pt idx="16">
                  <c:v>471</c:v>
                </c:pt>
                <c:pt idx="17">
                  <c:v>976</c:v>
                </c:pt>
                <c:pt idx="18">
                  <c:v>1682</c:v>
                </c:pt>
                <c:pt idx="19">
                  <c:v>661</c:v>
                </c:pt>
                <c:pt idx="20">
                  <c:v>599</c:v>
                </c:pt>
                <c:pt idx="21">
                  <c:v>1175</c:v>
                </c:pt>
                <c:pt idx="22">
                  <c:v>791</c:v>
                </c:pt>
                <c:pt idx="23">
                  <c:v>1244</c:v>
                </c:pt>
                <c:pt idx="24">
                  <c:v>2112</c:v>
                </c:pt>
                <c:pt idx="25">
                  <c:v>525</c:v>
                </c:pt>
                <c:pt idx="26">
                  <c:v>1515</c:v>
                </c:pt>
                <c:pt idx="27">
                  <c:v>1290</c:v>
                </c:pt>
                <c:pt idx="28">
                  <c:v>1744</c:v>
                </c:pt>
                <c:pt idx="29">
                  <c:v>2116</c:v>
                </c:pt>
                <c:pt idx="30">
                  <c:v>999</c:v>
                </c:pt>
                <c:pt idx="31">
                  <c:v>1918</c:v>
                </c:pt>
                <c:pt idx="32">
                  <c:v>1088</c:v>
                </c:pt>
                <c:pt idx="33">
                  <c:v>897</c:v>
                </c:pt>
                <c:pt idx="34">
                  <c:v>1080</c:v>
                </c:pt>
                <c:pt idx="35">
                  <c:v>2039</c:v>
                </c:pt>
                <c:pt idx="36">
                  <c:v>493</c:v>
                </c:pt>
                <c:pt idx="37">
                  <c:v>1242</c:v>
                </c:pt>
                <c:pt idx="38">
                  <c:v>3552</c:v>
                </c:pt>
                <c:pt idx="39">
                  <c:v>2105</c:v>
                </c:pt>
                <c:pt idx="40">
                  <c:v>3344</c:v>
                </c:pt>
                <c:pt idx="41">
                  <c:v>1582</c:v>
                </c:pt>
                <c:pt idx="42">
                  <c:v>589</c:v>
                </c:pt>
                <c:pt idx="43">
                  <c:v>621</c:v>
                </c:pt>
                <c:pt idx="44">
                  <c:v>1385</c:v>
                </c:pt>
                <c:pt idx="45">
                  <c:v>2011</c:v>
                </c:pt>
                <c:pt idx="46">
                  <c:v>1246</c:v>
                </c:pt>
                <c:pt idx="47">
                  <c:v>1853</c:v>
                </c:pt>
                <c:pt idx="48">
                  <c:v>1846</c:v>
                </c:pt>
                <c:pt idx="49">
                  <c:v>1384</c:v>
                </c:pt>
                <c:pt idx="5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F-4FC4-9EE2-B523F18CD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10168"/>
        <c:axId val="1"/>
      </c:lineChart>
      <c:dateAx>
        <c:axId val="545410168"/>
        <c:scaling>
          <c:orientation val="minMax"/>
          <c:max val="46377"/>
          <c:min val="46027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0475155188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8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0028988103485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41016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Weekly Box Landings
2009</a:t>
            </a:r>
          </a:p>
        </c:rich>
      </c:tx>
      <c:layout>
        <c:manualLayout>
          <c:xMode val="edge"/>
          <c:yMode val="edge"/>
          <c:x val="0.41054802932242168"/>
          <c:y val="2.033860955093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2038111019061E-2"/>
          <c:y val="0.17278911564625851"/>
          <c:w val="0.91383595691797836"/>
          <c:h val="0.68163265306122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Boxes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318415859858272E-2"/>
                  <c:y val="1.4354909026202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94-4BA5-8B87-D7B7B2DFDBA6}"/>
                </c:ext>
              </c:extLst>
            </c:dLbl>
            <c:dLbl>
              <c:idx val="3"/>
              <c:layout>
                <c:manualLayout>
                  <c:x val="-3.4837837617764122E-3"/>
                  <c:y val="2.05452199830953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94-4BA5-8B87-D7B7B2DFDBA6}"/>
                </c:ext>
              </c:extLst>
            </c:dLbl>
            <c:dLbl>
              <c:idx val="6"/>
              <c:layout>
                <c:manualLayout>
                  <c:x val="1.3470782543081813E-2"/>
                  <c:y val="1.0628230793184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94-4BA5-8B87-D7B7B2DFDBA6}"/>
                </c:ext>
              </c:extLst>
            </c:dLbl>
            <c:dLbl>
              <c:idx val="12"/>
              <c:layout>
                <c:manualLayout>
                  <c:x val="5.8736194687143287E-3"/>
                  <c:y val="1.4965790293162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94-4BA5-8B87-D7B7B2DFDBA6}"/>
                </c:ext>
              </c:extLst>
            </c:dLbl>
            <c:dLbl>
              <c:idx val="14"/>
              <c:layout>
                <c:manualLayout>
                  <c:x val="2.5877907970914184E-2"/>
                  <c:y val="2.2458828239690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94-4BA5-8B87-D7B7B2DFDBA6}"/>
                </c:ext>
              </c:extLst>
            </c:dLbl>
            <c:dLbl>
              <c:idx val="16"/>
              <c:layout>
                <c:manualLayout>
                  <c:x val="8.0113563881040115E-3"/>
                  <c:y val="2.4462120201076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94-4BA5-8B87-D7B7B2DFDBA6}"/>
                </c:ext>
              </c:extLst>
            </c:dLbl>
            <c:dLbl>
              <c:idx val="17"/>
              <c:layout>
                <c:manualLayout>
                  <c:x val="1.3876941700798225E-2"/>
                  <c:y val="1.36639530228213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94-4BA5-8B87-D7B7B2DFDBA6}"/>
                </c:ext>
              </c:extLst>
            </c:dLbl>
            <c:dLbl>
              <c:idx val="21"/>
              <c:layout>
                <c:manualLayout>
                  <c:x val="1.3162770372421171E-2"/>
                  <c:y val="1.2937230303839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94-4BA5-8B87-D7B7B2DFDBA6}"/>
                </c:ext>
              </c:extLst>
            </c:dLbl>
            <c:dLbl>
              <c:idx val="22"/>
              <c:layout>
                <c:manualLayout>
                  <c:x val="2.213073417529119E-2"/>
                  <c:y val="1.5468659637884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94-4BA5-8B87-D7B7B2DFDBA6}"/>
                </c:ext>
              </c:extLst>
            </c:dLbl>
            <c:dLbl>
              <c:idx val="23"/>
              <c:layout>
                <c:manualLayout>
                  <c:x val="1.662104026035012E-2"/>
                  <c:y val="1.55944659459940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94-4BA5-8B87-D7B7B2DFDBA6}"/>
                </c:ext>
              </c:extLst>
            </c:dLbl>
            <c:dLbl>
              <c:idx val="24"/>
              <c:layout>
                <c:manualLayout>
                  <c:x val="1.3571318063008434E-2"/>
                  <c:y val="3.848569776235551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94-4BA5-8B87-D7B7B2DFDBA6}"/>
                </c:ext>
              </c:extLst>
            </c:dLbl>
            <c:dLbl>
              <c:idx val="29"/>
              <c:layout>
                <c:manualLayout>
                  <c:x val="1.3552101230365862E-2"/>
                  <c:y val="1.92935628809111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94-4BA5-8B87-D7B7B2DFDBA6}"/>
                </c:ext>
              </c:extLst>
            </c:dLbl>
            <c:dLbl>
              <c:idx val="30"/>
              <c:layout>
                <c:manualLayout>
                  <c:x val="1.6315416622560273E-2"/>
                  <c:y val="1.0998709907024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94-4BA5-8B87-D7B7B2DFDBA6}"/>
                </c:ext>
              </c:extLst>
            </c:dLbl>
            <c:dLbl>
              <c:idx val="32"/>
              <c:layout>
                <c:manualLayout>
                  <c:x val="1.6671308020313361E-2"/>
                  <c:y val="1.172739000845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94-4BA5-8B87-D7B7B2DFDBA6}"/>
                </c:ext>
              </c:extLst>
            </c:dLbl>
            <c:dLbl>
              <c:idx val="33"/>
              <c:layout>
                <c:manualLayout>
                  <c:x val="1.5298010189264084E-2"/>
                  <c:y val="1.1241247386449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94-4BA5-8B87-D7B7B2DFDBA6}"/>
                </c:ext>
              </c:extLst>
            </c:dLbl>
            <c:dLbl>
              <c:idx val="34"/>
              <c:layout>
                <c:manualLayout>
                  <c:x val="1.1856568601106884E-2"/>
                  <c:y val="1.695075403710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94-4BA5-8B87-D7B7B2DFDB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Sheet1!$E$2:$E$50</c:f>
              <c:numCache>
                <c:formatCode>m/d/yyyy</c:formatCode>
                <c:ptCount val="49"/>
                <c:pt idx="0">
                  <c:v>39818</c:v>
                </c:pt>
                <c:pt idx="1">
                  <c:v>39825</c:v>
                </c:pt>
                <c:pt idx="2">
                  <c:v>39832</c:v>
                </c:pt>
                <c:pt idx="3">
                  <c:v>39839</c:v>
                </c:pt>
                <c:pt idx="4">
                  <c:v>39846</c:v>
                </c:pt>
                <c:pt idx="5">
                  <c:v>39853</c:v>
                </c:pt>
                <c:pt idx="6">
                  <c:v>39860</c:v>
                </c:pt>
                <c:pt idx="7">
                  <c:v>39867</c:v>
                </c:pt>
                <c:pt idx="8">
                  <c:v>39874</c:v>
                </c:pt>
                <c:pt idx="9">
                  <c:v>39881</c:v>
                </c:pt>
                <c:pt idx="10">
                  <c:v>39888</c:v>
                </c:pt>
                <c:pt idx="11">
                  <c:v>39895</c:v>
                </c:pt>
                <c:pt idx="12">
                  <c:v>39902</c:v>
                </c:pt>
                <c:pt idx="13">
                  <c:v>39909</c:v>
                </c:pt>
                <c:pt idx="14">
                  <c:v>39916</c:v>
                </c:pt>
                <c:pt idx="15">
                  <c:v>39923</c:v>
                </c:pt>
                <c:pt idx="16">
                  <c:v>39930</c:v>
                </c:pt>
                <c:pt idx="17">
                  <c:v>39937</c:v>
                </c:pt>
                <c:pt idx="18">
                  <c:v>39944</c:v>
                </c:pt>
                <c:pt idx="19">
                  <c:v>39951</c:v>
                </c:pt>
                <c:pt idx="20">
                  <c:v>39958</c:v>
                </c:pt>
                <c:pt idx="21">
                  <c:v>39965</c:v>
                </c:pt>
                <c:pt idx="22">
                  <c:v>39972</c:v>
                </c:pt>
                <c:pt idx="23">
                  <c:v>39979</c:v>
                </c:pt>
                <c:pt idx="24">
                  <c:v>39986</c:v>
                </c:pt>
                <c:pt idx="25">
                  <c:v>39993</c:v>
                </c:pt>
                <c:pt idx="26">
                  <c:v>40000</c:v>
                </c:pt>
                <c:pt idx="27">
                  <c:v>40007</c:v>
                </c:pt>
                <c:pt idx="28">
                  <c:v>40014</c:v>
                </c:pt>
                <c:pt idx="29">
                  <c:v>40021</c:v>
                </c:pt>
                <c:pt idx="30">
                  <c:v>40028</c:v>
                </c:pt>
                <c:pt idx="31">
                  <c:v>40035</c:v>
                </c:pt>
                <c:pt idx="32">
                  <c:v>40042</c:v>
                </c:pt>
                <c:pt idx="33">
                  <c:v>40049</c:v>
                </c:pt>
                <c:pt idx="34">
                  <c:v>40056</c:v>
                </c:pt>
                <c:pt idx="35">
                  <c:v>40063</c:v>
                </c:pt>
                <c:pt idx="36">
                  <c:v>40070</c:v>
                </c:pt>
                <c:pt idx="37">
                  <c:v>40077</c:v>
                </c:pt>
                <c:pt idx="38">
                  <c:v>40084</c:v>
                </c:pt>
                <c:pt idx="39">
                  <c:v>40091</c:v>
                </c:pt>
                <c:pt idx="40">
                  <c:v>40098</c:v>
                </c:pt>
                <c:pt idx="41">
                  <c:v>40105</c:v>
                </c:pt>
                <c:pt idx="42">
                  <c:v>40112</c:v>
                </c:pt>
                <c:pt idx="43">
                  <c:v>40119</c:v>
                </c:pt>
                <c:pt idx="44">
                  <c:v>40126</c:v>
                </c:pt>
                <c:pt idx="45">
                  <c:v>40133</c:v>
                </c:pt>
                <c:pt idx="46">
                  <c:v>40140</c:v>
                </c:pt>
                <c:pt idx="47">
                  <c:v>40147</c:v>
                </c:pt>
                <c:pt idx="48">
                  <c:v>40154</c:v>
                </c:pt>
              </c:numCache>
            </c:numRef>
          </c:cat>
          <c:val>
            <c:numRef>
              <c:f>Sheet1!$F$2:$F$50</c:f>
              <c:numCache>
                <c:formatCode>General</c:formatCode>
                <c:ptCount val="49"/>
                <c:pt idx="0">
                  <c:v>1978</c:v>
                </c:pt>
                <c:pt idx="1">
                  <c:v>1035</c:v>
                </c:pt>
                <c:pt idx="2">
                  <c:v>1950</c:v>
                </c:pt>
                <c:pt idx="3">
                  <c:v>3843</c:v>
                </c:pt>
                <c:pt idx="4">
                  <c:v>2292</c:v>
                </c:pt>
                <c:pt idx="5">
                  <c:v>1479</c:v>
                </c:pt>
                <c:pt idx="6">
                  <c:v>883</c:v>
                </c:pt>
                <c:pt idx="7">
                  <c:v>460</c:v>
                </c:pt>
                <c:pt idx="8">
                  <c:v>1117</c:v>
                </c:pt>
                <c:pt idx="9">
                  <c:v>965</c:v>
                </c:pt>
                <c:pt idx="10">
                  <c:v>2113</c:v>
                </c:pt>
                <c:pt idx="11">
                  <c:v>1923</c:v>
                </c:pt>
                <c:pt idx="12">
                  <c:v>1316</c:v>
                </c:pt>
                <c:pt idx="13">
                  <c:v>1175</c:v>
                </c:pt>
                <c:pt idx="14">
                  <c:v>1342</c:v>
                </c:pt>
                <c:pt idx="15">
                  <c:v>967</c:v>
                </c:pt>
                <c:pt idx="16">
                  <c:v>874</c:v>
                </c:pt>
                <c:pt idx="17">
                  <c:v>623</c:v>
                </c:pt>
                <c:pt idx="18">
                  <c:v>967</c:v>
                </c:pt>
                <c:pt idx="19">
                  <c:v>2436</c:v>
                </c:pt>
                <c:pt idx="20">
                  <c:v>2932</c:v>
                </c:pt>
                <c:pt idx="21">
                  <c:v>1722</c:v>
                </c:pt>
                <c:pt idx="22">
                  <c:v>1781</c:v>
                </c:pt>
                <c:pt idx="23">
                  <c:v>1567</c:v>
                </c:pt>
                <c:pt idx="24">
                  <c:v>883</c:v>
                </c:pt>
                <c:pt idx="25">
                  <c:v>1745</c:v>
                </c:pt>
                <c:pt idx="26">
                  <c:v>437</c:v>
                </c:pt>
                <c:pt idx="27">
                  <c:v>700</c:v>
                </c:pt>
                <c:pt idx="28">
                  <c:v>967</c:v>
                </c:pt>
                <c:pt idx="29">
                  <c:v>1526</c:v>
                </c:pt>
                <c:pt idx="30">
                  <c:v>1409</c:v>
                </c:pt>
                <c:pt idx="31">
                  <c:v>920</c:v>
                </c:pt>
                <c:pt idx="32">
                  <c:v>1274</c:v>
                </c:pt>
                <c:pt idx="33">
                  <c:v>1185</c:v>
                </c:pt>
                <c:pt idx="34">
                  <c:v>1146</c:v>
                </c:pt>
                <c:pt idx="35">
                  <c:v>826</c:v>
                </c:pt>
                <c:pt idx="36">
                  <c:v>2772</c:v>
                </c:pt>
                <c:pt idx="37">
                  <c:v>593</c:v>
                </c:pt>
                <c:pt idx="38">
                  <c:v>1146</c:v>
                </c:pt>
                <c:pt idx="39">
                  <c:v>604</c:v>
                </c:pt>
                <c:pt idx="40">
                  <c:v>1669</c:v>
                </c:pt>
                <c:pt idx="41">
                  <c:v>1239</c:v>
                </c:pt>
                <c:pt idx="42">
                  <c:v>3432</c:v>
                </c:pt>
                <c:pt idx="43">
                  <c:v>1536</c:v>
                </c:pt>
                <c:pt idx="44">
                  <c:v>3072</c:v>
                </c:pt>
                <c:pt idx="45">
                  <c:v>605</c:v>
                </c:pt>
                <c:pt idx="46">
                  <c:v>1751</c:v>
                </c:pt>
                <c:pt idx="47">
                  <c:v>2673</c:v>
                </c:pt>
                <c:pt idx="48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194-4BA5-8B87-D7B7B2DFD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228544"/>
        <c:axId val="1"/>
      </c:barChart>
      <c:dateAx>
        <c:axId val="680228544"/>
        <c:scaling>
          <c:orientation val="minMax"/>
          <c:max val="40175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228544"/>
        <c:crosses val="autoZero"/>
        <c:crossBetween val="between"/>
      </c:valAx>
      <c:spPr>
        <a:solidFill>
          <a:srgbClr val="CCFFCC"/>
        </a:solidFill>
        <a:ln w="25400">
          <a:solidFill>
            <a:srgbClr val="00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Average Weekly Landings
2009 v 2010</a:t>
            </a:r>
          </a:p>
        </c:rich>
      </c:tx>
      <c:layout>
        <c:manualLayout>
          <c:xMode val="edge"/>
          <c:yMode val="edge"/>
          <c:x val="0.39400195968265078"/>
          <c:y val="2.033916099470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3305716652857"/>
          <c:y val="0.16326530612244897"/>
          <c:w val="0.79453189726594853"/>
          <c:h val="0.67619047619047612"/>
        </c:manualLayout>
      </c:layout>
      <c:lineChart>
        <c:grouping val="standard"/>
        <c:varyColors val="0"/>
        <c:ser>
          <c:idx val="0"/>
          <c:order val="0"/>
          <c:tx>
            <c:v>2010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888669940042395E-2"/>
                  <c:y val="-1.9995551403532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69-48D6-B1B2-C7E4D58FC24B}"/>
                </c:ext>
              </c:extLst>
            </c:dLbl>
            <c:dLbl>
              <c:idx val="1"/>
              <c:layout>
                <c:manualLayout>
                  <c:x val="-1.1658428942504212E-2"/>
                  <c:y val="-1.76863739490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9-48D6-B1B2-C7E4D58FC24B}"/>
                </c:ext>
              </c:extLst>
            </c:dLbl>
            <c:dLbl>
              <c:idx val="2"/>
              <c:layout>
                <c:manualLayout>
                  <c:x val="-4.2417738113656164E-2"/>
                  <c:y val="-5.41732283464570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69-48D6-B1B2-C7E4D58FC24B}"/>
                </c:ext>
              </c:extLst>
            </c:dLbl>
            <c:dLbl>
              <c:idx val="3"/>
              <c:layout>
                <c:manualLayout>
                  <c:x val="-1.8368469194711575E-2"/>
                  <c:y val="-2.40836336135949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69-48D6-B1B2-C7E4D58FC24B}"/>
                </c:ext>
              </c:extLst>
            </c:dLbl>
            <c:dLbl>
              <c:idx val="5"/>
              <c:layout>
                <c:manualLayout>
                  <c:x val="-4.4726906551365679E-2"/>
                  <c:y val="-1.0114862760798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69-48D6-B1B2-C7E4D58FC24B}"/>
                </c:ext>
              </c:extLst>
            </c:dLbl>
            <c:dLbl>
              <c:idx val="6"/>
              <c:layout>
                <c:manualLayout>
                  <c:x val="-3.2053025429732325E-2"/>
                  <c:y val="-2.2911161528537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69-48D6-B1B2-C7E4D58FC24B}"/>
                </c:ext>
              </c:extLst>
            </c:dLbl>
            <c:dLbl>
              <c:idx val="7"/>
              <c:layout>
                <c:manualLayout>
                  <c:x val="-4.5232298392897385E-2"/>
                  <c:y val="-4.9256639530228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69-48D6-B1B2-C7E4D58FC24B}"/>
                </c:ext>
              </c:extLst>
            </c:dLbl>
            <c:dLbl>
              <c:idx val="8"/>
              <c:layout>
                <c:manualLayout>
                  <c:x val="-3.3592434864980043E-2"/>
                  <c:y val="-2.7842697628898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69-48D6-B1B2-C7E4D58FC24B}"/>
                </c:ext>
              </c:extLst>
            </c:dLbl>
            <c:dLbl>
              <c:idx val="9"/>
              <c:layout>
                <c:manualLayout>
                  <c:x val="-2.7123310723698332E-2"/>
                  <c:y val="-2.8074380532941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69-48D6-B1B2-C7E4D58FC2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Sheet1!$K$2:$K$12</c:f>
              <c:numCache>
                <c:formatCode>m/d/yyyy</c:formatCode>
                <c:ptCount val="11"/>
                <c:pt idx="0">
                  <c:v>40182</c:v>
                </c:pt>
                <c:pt idx="1">
                  <c:v>40189</c:v>
                </c:pt>
                <c:pt idx="2">
                  <c:v>40196</c:v>
                </c:pt>
                <c:pt idx="3">
                  <c:v>40203</c:v>
                </c:pt>
                <c:pt idx="4">
                  <c:v>40210</c:v>
                </c:pt>
                <c:pt idx="5">
                  <c:v>40217</c:v>
                </c:pt>
                <c:pt idx="6">
                  <c:v>40224</c:v>
                </c:pt>
                <c:pt idx="7">
                  <c:v>40231</c:v>
                </c:pt>
                <c:pt idx="8">
                  <c:v>40238</c:v>
                </c:pt>
                <c:pt idx="9">
                  <c:v>40245</c:v>
                </c:pt>
                <c:pt idx="10">
                  <c:v>40252</c:v>
                </c:pt>
              </c:numCache>
            </c:numRef>
          </c:cat>
          <c:val>
            <c:numRef>
              <c:f>Sheet1!$M$2:$M$12</c:f>
              <c:numCache>
                <c:formatCode>0</c:formatCode>
                <c:ptCount val="11"/>
                <c:pt idx="0" formatCode="General">
                  <c:v>1945</c:v>
                </c:pt>
                <c:pt idx="1">
                  <c:v>1795.5</c:v>
                </c:pt>
                <c:pt idx="2">
                  <c:v>1414.6666666666667</c:v>
                </c:pt>
                <c:pt idx="3">
                  <c:v>1317.5</c:v>
                </c:pt>
                <c:pt idx="4">
                  <c:v>1290.2</c:v>
                </c:pt>
                <c:pt idx="5">
                  <c:v>1634.5</c:v>
                </c:pt>
                <c:pt idx="6">
                  <c:v>1667.5714285714287</c:v>
                </c:pt>
                <c:pt idx="7">
                  <c:v>1914</c:v>
                </c:pt>
                <c:pt idx="8">
                  <c:v>2044.3333333333333</c:v>
                </c:pt>
                <c:pt idx="9">
                  <c:v>2025.3</c:v>
                </c:pt>
                <c:pt idx="10">
                  <c:v>1954.3636363636363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9-48D6-B1B2-C7E4D58FC24B}"/>
            </c:ext>
          </c:extLst>
        </c:ser>
        <c:ser>
          <c:idx val="1"/>
          <c:order val="1"/>
          <c:tx>
            <c:v>2009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682213844262219E-2"/>
                  <c:y val="3.1218648516393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69-48D6-B1B2-C7E4D58FC24B}"/>
                </c:ext>
              </c:extLst>
            </c:dLbl>
            <c:dLbl>
              <c:idx val="2"/>
              <c:layout>
                <c:manualLayout>
                  <c:x val="-9.3257008851143006E-3"/>
                  <c:y val="-3.2572979225054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69-48D6-B1B2-C7E4D58FC24B}"/>
                </c:ext>
              </c:extLst>
            </c:dLbl>
            <c:dLbl>
              <c:idx val="3"/>
              <c:layout>
                <c:manualLayout>
                  <c:x val="-1.0095459887576106E-2"/>
                  <c:y val="-2.7194804039325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69-48D6-B1B2-C7E4D58FC24B}"/>
                </c:ext>
              </c:extLst>
            </c:dLbl>
            <c:dLbl>
              <c:idx val="4"/>
              <c:layout>
                <c:manualLayout>
                  <c:x val="-2.5922095829024549E-3"/>
                  <c:y val="-2.21390631255838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69-48D6-B1B2-C7E4D58FC24B}"/>
                </c:ext>
              </c:extLst>
            </c:dLbl>
            <c:dLbl>
              <c:idx val="5"/>
              <c:layout>
                <c:manualLayout>
                  <c:x val="-9.5666169960398947E-3"/>
                  <c:y val="-2.9498109346501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69-48D6-B1B2-C7E4D58FC24B}"/>
                </c:ext>
              </c:extLst>
            </c:dLbl>
            <c:dLbl>
              <c:idx val="6"/>
              <c:layout>
                <c:manualLayout>
                  <c:x val="-1.2404628325285598E-2"/>
                  <c:y val="-2.19751768317095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69-48D6-B1B2-C7E4D58FC24B}"/>
                </c:ext>
              </c:extLst>
            </c:dLbl>
            <c:dLbl>
              <c:idx val="7"/>
              <c:layout>
                <c:manualLayout>
                  <c:x val="-1.2140261164355494E-2"/>
                  <c:y val="-2.89833177632456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69-48D6-B1B2-C7E4D58FC24B}"/>
                </c:ext>
              </c:extLst>
            </c:dLbl>
            <c:dLbl>
              <c:idx val="8"/>
              <c:layout>
                <c:manualLayout>
                  <c:x val="-5.6710284533978321E-3"/>
                  <c:y val="-3.306446016281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69-48D6-B1B2-C7E4D58FC24B}"/>
                </c:ext>
              </c:extLst>
            </c:dLbl>
            <c:dLbl>
              <c:idx val="9"/>
              <c:layout>
                <c:manualLayout>
                  <c:x val="-9.5431659460354142E-3"/>
                  <c:y val="-2.5659682370212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69-48D6-B1B2-C7E4D58FC24B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Sheet1!$K$2:$K$12</c:f>
              <c:numCache>
                <c:formatCode>m/d/yyyy</c:formatCode>
                <c:ptCount val="11"/>
                <c:pt idx="0">
                  <c:v>40182</c:v>
                </c:pt>
                <c:pt idx="1">
                  <c:v>40189</c:v>
                </c:pt>
                <c:pt idx="2">
                  <c:v>40196</c:v>
                </c:pt>
                <c:pt idx="3">
                  <c:v>40203</c:v>
                </c:pt>
                <c:pt idx="4">
                  <c:v>40210</c:v>
                </c:pt>
                <c:pt idx="5">
                  <c:v>40217</c:v>
                </c:pt>
                <c:pt idx="6">
                  <c:v>40224</c:v>
                </c:pt>
                <c:pt idx="7">
                  <c:v>40231</c:v>
                </c:pt>
                <c:pt idx="8">
                  <c:v>40238</c:v>
                </c:pt>
                <c:pt idx="9">
                  <c:v>40245</c:v>
                </c:pt>
                <c:pt idx="10">
                  <c:v>40252</c:v>
                </c:pt>
              </c:numCache>
            </c:numRef>
          </c:cat>
          <c:val>
            <c:numRef>
              <c:f>Sheet1!$I$2:$I$12</c:f>
              <c:numCache>
                <c:formatCode>0</c:formatCode>
                <c:ptCount val="11"/>
                <c:pt idx="0" formatCode="General">
                  <c:v>1978</c:v>
                </c:pt>
                <c:pt idx="1">
                  <c:v>1506.5</c:v>
                </c:pt>
                <c:pt idx="2">
                  <c:v>1654.3333333333333</c:v>
                </c:pt>
                <c:pt idx="3">
                  <c:v>2201.5</c:v>
                </c:pt>
                <c:pt idx="4">
                  <c:v>2219.6</c:v>
                </c:pt>
                <c:pt idx="5">
                  <c:v>2096.1666666666665</c:v>
                </c:pt>
                <c:pt idx="6">
                  <c:v>1922.8571428571429</c:v>
                </c:pt>
                <c:pt idx="7">
                  <c:v>1740</c:v>
                </c:pt>
                <c:pt idx="8">
                  <c:v>1670.7777777777778</c:v>
                </c:pt>
                <c:pt idx="9">
                  <c:v>1600.2</c:v>
                </c:pt>
                <c:pt idx="10">
                  <c:v>1646.8181818181818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969-48D6-B1B2-C7E4D58F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855880"/>
        <c:axId val="1"/>
      </c:lineChart>
      <c:dateAx>
        <c:axId val="671855880"/>
        <c:scaling>
          <c:orientation val="minMax"/>
          <c:max val="40357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8086877454692523"/>
              <c:y val="0.96101677120868356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2.3785118897366373E-2"/>
              <c:y val="0.45932203389830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855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520165460186143"/>
          <c:y val="0.42542372881355933"/>
          <c:w val="6.9286452947259547E-2"/>
          <c:h val="6.94915254237288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 Landings 2010</a:t>
            </a:r>
          </a:p>
        </c:rich>
      </c:tx>
      <c:layout>
        <c:manualLayout>
          <c:xMode val="edge"/>
          <c:yMode val="edge"/>
          <c:x val="0.41985523548686848"/>
          <c:y val="2.033860955093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08036454018221E-2"/>
          <c:y val="0.13197278911564628"/>
          <c:w val="0.90969345484672748"/>
          <c:h val="0.70884353741496609"/>
        </c:manualLayout>
      </c:layout>
      <c:lineChart>
        <c:grouping val="standard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Boxes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480483243627644E-2"/>
                  <c:y val="-5.065527825970904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D-4627-9C4B-9790C6EB4235}"/>
                </c:ext>
              </c:extLst>
            </c:dLbl>
            <c:dLbl>
              <c:idx val="1"/>
              <c:layout>
                <c:manualLayout>
                  <c:x val="-1.0194149723011624E-2"/>
                  <c:y val="-4.3830063614929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D-4627-9C4B-9790C6EB4235}"/>
                </c:ext>
              </c:extLst>
            </c:dLbl>
            <c:dLbl>
              <c:idx val="2"/>
              <c:layout>
                <c:manualLayout>
                  <c:x val="-4.1999853430937477E-2"/>
                  <c:y val="3.8336580808754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D-4627-9C4B-9790C6EB4235}"/>
                </c:ext>
              </c:extLst>
            </c:dLbl>
            <c:dLbl>
              <c:idx val="3"/>
              <c:layout>
                <c:manualLayout>
                  <c:x val="-2.9338023543334254E-2"/>
                  <c:y val="-2.5193469460385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0D-4627-9C4B-9790C6EB4235}"/>
                </c:ext>
              </c:extLst>
            </c:dLbl>
            <c:dLbl>
              <c:idx val="5"/>
              <c:layout>
                <c:manualLayout>
                  <c:x val="-1.9526473358358668E-2"/>
                  <c:y val="-5.0643533965034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0D-4627-9C4B-9790C6EB4235}"/>
                </c:ext>
              </c:extLst>
            </c:dLbl>
            <c:dLbl>
              <c:idx val="6"/>
              <c:layout>
                <c:manualLayout>
                  <c:x val="-2.9615527635053897E-2"/>
                  <c:y val="2.3258507940744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0D-4627-9C4B-9790C6EB4235}"/>
                </c:ext>
              </c:extLst>
            </c:dLbl>
            <c:dLbl>
              <c:idx val="7"/>
              <c:layout>
                <c:manualLayout>
                  <c:x val="-1.7987932480518512E-2"/>
                  <c:y val="-3.2887228079540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0D-4627-9C4B-9790C6EB4235}"/>
                </c:ext>
              </c:extLst>
            </c:dLbl>
            <c:dLbl>
              <c:idx val="8"/>
              <c:layout>
                <c:manualLayout>
                  <c:x val="-4.2920849991992848E-3"/>
                  <c:y val="-2.550202411139282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0D-4627-9C4B-9790C6EB4235}"/>
                </c:ext>
              </c:extLst>
            </c:dLbl>
            <c:dLbl>
              <c:idx val="9"/>
              <c:layout>
                <c:manualLayout>
                  <c:x val="-1.1278652216042758E-2"/>
                  <c:y val="-3.1186796565683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0D-4627-9C4B-9790C6EB4235}"/>
                </c:ext>
              </c:extLst>
            </c:dLbl>
            <c:dLbl>
              <c:idx val="10"/>
              <c:layout>
                <c:manualLayout>
                  <c:x val="-4.6186734414144434E-2"/>
                  <c:y val="1.9702477868232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0D-4627-9C4B-9790C6EB4235}"/>
                </c:ext>
              </c:extLst>
            </c:dLbl>
            <c:dLbl>
              <c:idx val="11"/>
              <c:layout>
                <c:manualLayout>
                  <c:x val="-1.0774237501594621E-2"/>
                  <c:y val="-2.590168601806125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0D-4627-9C4B-9790C6EB4235}"/>
                </c:ext>
              </c:extLst>
            </c:dLbl>
            <c:dLbl>
              <c:idx val="12"/>
              <c:layout>
                <c:manualLayout>
                  <c:x val="-4.5682319699696237E-2"/>
                  <c:y val="2.79902130877708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0D-4627-9C4B-9790C6EB4235}"/>
                </c:ext>
              </c:extLst>
            </c:dLbl>
            <c:dLbl>
              <c:idx val="14"/>
              <c:layout>
                <c:manualLayout>
                  <c:x val="-1.3119993920098107E-2"/>
                  <c:y val="-3.9495173272832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0D-4627-9C4B-9790C6EB4235}"/>
                </c:ext>
              </c:extLst>
            </c:dLbl>
            <c:dLbl>
              <c:idx val="15"/>
              <c:layout>
                <c:manualLayout>
                  <c:x val="-5.009621987530774E-2"/>
                  <c:y val="6.696739178789089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0D-4627-9C4B-9790C6EB4235}"/>
                </c:ext>
              </c:extLst>
            </c:dLbl>
            <c:dLbl>
              <c:idx val="16"/>
              <c:layout>
                <c:manualLayout>
                  <c:x val="-1.5717849126149808E-2"/>
                  <c:y val="-3.2444503759063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0D-4627-9C4B-9790C6EB4235}"/>
                </c:ext>
              </c:extLst>
            </c:dLbl>
            <c:dLbl>
              <c:idx val="17"/>
              <c:layout>
                <c:manualLayout>
                  <c:x val="-8.2267586251821394E-3"/>
                  <c:y val="-2.7465634592286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0D-4627-9C4B-9790C6EB4235}"/>
                </c:ext>
              </c:extLst>
            </c:dLbl>
            <c:dLbl>
              <c:idx val="18"/>
              <c:layout>
                <c:manualLayout>
                  <c:x val="-3.2793579189364472E-2"/>
                  <c:y val="-4.079273989056445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0D-4627-9C4B-9790C6EB4235}"/>
                </c:ext>
              </c:extLst>
            </c:dLbl>
            <c:dLbl>
              <c:idx val="19"/>
              <c:layout>
                <c:manualLayout>
                  <c:x val="-1.2892974727693692E-2"/>
                  <c:y val="-4.0648427421148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0D-4627-9C4B-9790C6EB4235}"/>
                </c:ext>
              </c:extLst>
            </c:dLbl>
            <c:dLbl>
              <c:idx val="20"/>
              <c:layout>
                <c:manualLayout>
                  <c:x val="-7.4701365535098747E-3"/>
                  <c:y val="-3.1898394056675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0D-4627-9C4B-9790C6EB4235}"/>
                </c:ext>
              </c:extLst>
            </c:dLbl>
            <c:dLbl>
              <c:idx val="21"/>
              <c:layout>
                <c:manualLayout>
                  <c:x val="-3.9275731691759797E-2"/>
                  <c:y val="3.8555095867253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0D-4627-9C4B-9790C6EB4235}"/>
                </c:ext>
              </c:extLst>
            </c:dLbl>
            <c:dLbl>
              <c:idx val="22"/>
              <c:layout>
                <c:manualLayout>
                  <c:x val="-1.5238622576521288E-2"/>
                  <c:y val="-3.8276435784509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0D-4627-9C4B-9790C6EB4235}"/>
                </c:ext>
              </c:extLst>
            </c:dLbl>
            <c:dLbl>
              <c:idx val="23"/>
              <c:layout>
                <c:manualLayout>
                  <c:x val="-3.2566559996960044E-2"/>
                  <c:y val="4.1222474309355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0D-4627-9C4B-9790C6EB4235}"/>
                </c:ext>
              </c:extLst>
            </c:dLbl>
            <c:dLbl>
              <c:idx val="25"/>
              <c:layout>
                <c:manualLayout>
                  <c:x val="-2.5857388302160184E-2"/>
                  <c:y val="3.552453400952001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0D-4627-9C4B-9790C6EB4235}"/>
                </c:ext>
              </c:extLst>
            </c:dLbl>
            <c:dLbl>
              <c:idx val="26"/>
              <c:layout>
                <c:manualLayout>
                  <c:x val="-1.3195666984232947E-2"/>
                  <c:y val="7.084656790782463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0D-4627-9C4B-9790C6EB4235}"/>
                </c:ext>
              </c:extLst>
            </c:dLbl>
            <c:dLbl>
              <c:idx val="27"/>
              <c:layout>
                <c:manualLayout>
                  <c:x val="-1.1909224893940957E-2"/>
                  <c:y val="-2.1102362204724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C0D-4627-9C4B-9790C6EB4235}"/>
                </c:ext>
              </c:extLst>
            </c:dLbl>
            <c:dLbl>
              <c:idx val="28"/>
              <c:layout>
                <c:manualLayout>
                  <c:x val="-1.0622891373324991E-2"/>
                  <c:y val="-2.4308554651007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0D-4627-9C4B-9790C6EB4235}"/>
                </c:ext>
              </c:extLst>
            </c:dLbl>
            <c:dLbl>
              <c:idx val="29"/>
              <c:layout>
                <c:manualLayout>
                  <c:x val="-1.5541314833060539E-2"/>
                  <c:y val="-2.288767293918771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0D-4627-9C4B-9790C6EB4235}"/>
                </c:ext>
              </c:extLst>
            </c:dLbl>
            <c:dLbl>
              <c:idx val="30"/>
              <c:layout>
                <c:manualLayout>
                  <c:x val="-2.666449527314772E-2"/>
                  <c:y val="-3.014084256417094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C0D-4627-9C4B-9790C6EB4235}"/>
                </c:ext>
              </c:extLst>
            </c:dLbl>
            <c:dLbl>
              <c:idx val="31"/>
              <c:layout>
                <c:manualLayout>
                  <c:x val="-2.1241657098963904E-2"/>
                  <c:y val="2.7836113706125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0D-4627-9C4B-9790C6EB4235}"/>
                </c:ext>
              </c:extLst>
            </c:dLbl>
            <c:dLbl>
              <c:idx val="32"/>
              <c:layout>
                <c:manualLayout>
                  <c:x val="-1.78870712515641E-2"/>
                  <c:y val="-4.03170959562257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C0D-4627-9C4B-9790C6EB4235}"/>
                </c:ext>
              </c:extLst>
            </c:dLbl>
            <c:dLbl>
              <c:idx val="33"/>
              <c:layout>
                <c:manualLayout>
                  <c:x val="-1.6600629161272078E-2"/>
                  <c:y val="2.379091596601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99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0D-4627-9C4B-9790C6EB423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99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Sheet1!$K$2:$K$51</c:f>
              <c:numCache>
                <c:formatCode>m/d/yyyy</c:formatCode>
                <c:ptCount val="50"/>
                <c:pt idx="0">
                  <c:v>40182</c:v>
                </c:pt>
                <c:pt idx="1">
                  <c:v>40189</c:v>
                </c:pt>
                <c:pt idx="2">
                  <c:v>40196</c:v>
                </c:pt>
                <c:pt idx="3">
                  <c:v>40203</c:v>
                </c:pt>
                <c:pt idx="4">
                  <c:v>40210</c:v>
                </c:pt>
                <c:pt idx="5">
                  <c:v>40217</c:v>
                </c:pt>
                <c:pt idx="6">
                  <c:v>40224</c:v>
                </c:pt>
                <c:pt idx="7">
                  <c:v>40231</c:v>
                </c:pt>
                <c:pt idx="8">
                  <c:v>40238</c:v>
                </c:pt>
                <c:pt idx="9">
                  <c:v>40245</c:v>
                </c:pt>
                <c:pt idx="10">
                  <c:v>40252</c:v>
                </c:pt>
                <c:pt idx="11">
                  <c:v>40259</c:v>
                </c:pt>
                <c:pt idx="12">
                  <c:v>40266</c:v>
                </c:pt>
                <c:pt idx="13">
                  <c:v>40273</c:v>
                </c:pt>
                <c:pt idx="14">
                  <c:v>40280</c:v>
                </c:pt>
                <c:pt idx="15">
                  <c:v>40287</c:v>
                </c:pt>
                <c:pt idx="16">
                  <c:v>40294</c:v>
                </c:pt>
                <c:pt idx="17">
                  <c:v>40301</c:v>
                </c:pt>
                <c:pt idx="18">
                  <c:v>40308</c:v>
                </c:pt>
                <c:pt idx="19">
                  <c:v>40315</c:v>
                </c:pt>
                <c:pt idx="20">
                  <c:v>40322</c:v>
                </c:pt>
                <c:pt idx="21">
                  <c:v>40329</c:v>
                </c:pt>
                <c:pt idx="22">
                  <c:v>40336</c:v>
                </c:pt>
                <c:pt idx="23">
                  <c:v>40343</c:v>
                </c:pt>
                <c:pt idx="24">
                  <c:v>40350</c:v>
                </c:pt>
                <c:pt idx="25">
                  <c:v>40357</c:v>
                </c:pt>
                <c:pt idx="26">
                  <c:v>40364</c:v>
                </c:pt>
                <c:pt idx="27">
                  <c:v>40371</c:v>
                </c:pt>
                <c:pt idx="28">
                  <c:v>40378</c:v>
                </c:pt>
                <c:pt idx="29">
                  <c:v>40385</c:v>
                </c:pt>
                <c:pt idx="30">
                  <c:v>40392</c:v>
                </c:pt>
                <c:pt idx="31">
                  <c:v>40399</c:v>
                </c:pt>
                <c:pt idx="32">
                  <c:v>40406</c:v>
                </c:pt>
                <c:pt idx="33">
                  <c:v>40413</c:v>
                </c:pt>
                <c:pt idx="34">
                  <c:v>40420</c:v>
                </c:pt>
                <c:pt idx="35">
                  <c:v>40427</c:v>
                </c:pt>
                <c:pt idx="36">
                  <c:v>40434</c:v>
                </c:pt>
                <c:pt idx="37">
                  <c:v>40441</c:v>
                </c:pt>
                <c:pt idx="38">
                  <c:v>40448</c:v>
                </c:pt>
                <c:pt idx="39">
                  <c:v>40455</c:v>
                </c:pt>
                <c:pt idx="40">
                  <c:v>40462</c:v>
                </c:pt>
                <c:pt idx="41">
                  <c:v>40469</c:v>
                </c:pt>
                <c:pt idx="42">
                  <c:v>40476</c:v>
                </c:pt>
                <c:pt idx="43">
                  <c:v>40483</c:v>
                </c:pt>
                <c:pt idx="44">
                  <c:v>40490</c:v>
                </c:pt>
                <c:pt idx="45">
                  <c:v>40497</c:v>
                </c:pt>
                <c:pt idx="46">
                  <c:v>40504</c:v>
                </c:pt>
                <c:pt idx="47">
                  <c:v>40511</c:v>
                </c:pt>
                <c:pt idx="48">
                  <c:v>40518</c:v>
                </c:pt>
                <c:pt idx="49">
                  <c:v>40525</c:v>
                </c:pt>
              </c:numCache>
            </c:numRef>
          </c:cat>
          <c:val>
            <c:numRef>
              <c:f>Sheet1!$L$2:$L$51</c:f>
              <c:numCache>
                <c:formatCode>General</c:formatCode>
                <c:ptCount val="50"/>
                <c:pt idx="0">
                  <c:v>1945</c:v>
                </c:pt>
                <c:pt idx="1">
                  <c:v>1646</c:v>
                </c:pt>
                <c:pt idx="2">
                  <c:v>653</c:v>
                </c:pt>
                <c:pt idx="3">
                  <c:v>1026</c:v>
                </c:pt>
                <c:pt idx="4">
                  <c:v>1181</c:v>
                </c:pt>
                <c:pt idx="5">
                  <c:v>3356</c:v>
                </c:pt>
                <c:pt idx="6">
                  <c:v>1866</c:v>
                </c:pt>
                <c:pt idx="7">
                  <c:v>3639</c:v>
                </c:pt>
                <c:pt idx="8">
                  <c:v>3087</c:v>
                </c:pt>
                <c:pt idx="9">
                  <c:v>1854</c:v>
                </c:pt>
                <c:pt idx="10">
                  <c:v>1245</c:v>
                </c:pt>
                <c:pt idx="11">
                  <c:v>1246</c:v>
                </c:pt>
                <c:pt idx="12">
                  <c:v>1169</c:v>
                </c:pt>
                <c:pt idx="13">
                  <c:v>1369</c:v>
                </c:pt>
                <c:pt idx="14">
                  <c:v>2475</c:v>
                </c:pt>
                <c:pt idx="15">
                  <c:v>229</c:v>
                </c:pt>
                <c:pt idx="16">
                  <c:v>709</c:v>
                </c:pt>
                <c:pt idx="17">
                  <c:v>548</c:v>
                </c:pt>
                <c:pt idx="18">
                  <c:v>1430</c:v>
                </c:pt>
                <c:pt idx="19">
                  <c:v>1153</c:v>
                </c:pt>
                <c:pt idx="20">
                  <c:v>659</c:v>
                </c:pt>
                <c:pt idx="21">
                  <c:v>633</c:v>
                </c:pt>
                <c:pt idx="22">
                  <c:v>1991</c:v>
                </c:pt>
                <c:pt idx="23">
                  <c:v>575</c:v>
                </c:pt>
                <c:pt idx="24">
                  <c:v>1266</c:v>
                </c:pt>
                <c:pt idx="25">
                  <c:v>507</c:v>
                </c:pt>
                <c:pt idx="26">
                  <c:v>659</c:v>
                </c:pt>
                <c:pt idx="27">
                  <c:v>1148</c:v>
                </c:pt>
                <c:pt idx="28">
                  <c:v>290</c:v>
                </c:pt>
                <c:pt idx="29">
                  <c:v>17</c:v>
                </c:pt>
                <c:pt idx="30">
                  <c:v>1091</c:v>
                </c:pt>
                <c:pt idx="31">
                  <c:v>854</c:v>
                </c:pt>
                <c:pt idx="32">
                  <c:v>1433</c:v>
                </c:pt>
                <c:pt idx="33">
                  <c:v>914</c:v>
                </c:pt>
                <c:pt idx="34">
                  <c:v>1710</c:v>
                </c:pt>
                <c:pt idx="35">
                  <c:v>891</c:v>
                </c:pt>
                <c:pt idx="36">
                  <c:v>384</c:v>
                </c:pt>
                <c:pt idx="37">
                  <c:v>1276</c:v>
                </c:pt>
                <c:pt idx="38">
                  <c:v>1213</c:v>
                </c:pt>
                <c:pt idx="39">
                  <c:v>726</c:v>
                </c:pt>
                <c:pt idx="40">
                  <c:v>953</c:v>
                </c:pt>
                <c:pt idx="41">
                  <c:v>943</c:v>
                </c:pt>
                <c:pt idx="42">
                  <c:v>426</c:v>
                </c:pt>
                <c:pt idx="43">
                  <c:v>1041</c:v>
                </c:pt>
                <c:pt idx="44">
                  <c:v>3946</c:v>
                </c:pt>
                <c:pt idx="45">
                  <c:v>2145</c:v>
                </c:pt>
                <c:pt idx="46">
                  <c:v>1881</c:v>
                </c:pt>
                <c:pt idx="47">
                  <c:v>1410</c:v>
                </c:pt>
                <c:pt idx="48">
                  <c:v>688</c:v>
                </c:pt>
                <c:pt idx="49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C0D-4627-9C4B-9790C6EB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27560"/>
        <c:axId val="1"/>
      </c:lineChart>
      <c:dateAx>
        <c:axId val="68022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51189242649016697"/>
              <c:y val="0.93728789873962004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0"/>
              <c:y val="0.440677935735848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227560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 Landings 2011</a:t>
            </a:r>
          </a:p>
        </c:rich>
      </c:tx>
      <c:layout>
        <c:manualLayout>
          <c:xMode val="edge"/>
          <c:yMode val="edge"/>
          <c:x val="0.41985505705867765"/>
          <c:y val="2.0373366298495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09075770191514E-2"/>
          <c:y val="0.13524590163934427"/>
          <c:w val="0.9134054954204831"/>
          <c:h val="0.69672131147540983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Boxes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760419296088559E-3"/>
                  <c:y val="-4.1644853816023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F-47CC-A88E-7E400322DCFF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Sheet1!$R$2:$R$52</c:f>
              <c:numCache>
                <c:formatCode>m/d/yyyy</c:formatCode>
                <c:ptCount val="51"/>
                <c:pt idx="0">
                  <c:v>40546</c:v>
                </c:pt>
                <c:pt idx="1">
                  <c:v>40553</c:v>
                </c:pt>
                <c:pt idx="2">
                  <c:v>40560</c:v>
                </c:pt>
                <c:pt idx="3">
                  <c:v>40567</c:v>
                </c:pt>
                <c:pt idx="4">
                  <c:v>40574</c:v>
                </c:pt>
                <c:pt idx="5">
                  <c:v>40581</c:v>
                </c:pt>
                <c:pt idx="6">
                  <c:v>40588</c:v>
                </c:pt>
                <c:pt idx="7">
                  <c:v>40595</c:v>
                </c:pt>
                <c:pt idx="8">
                  <c:v>40602</c:v>
                </c:pt>
                <c:pt idx="9">
                  <c:v>40609</c:v>
                </c:pt>
                <c:pt idx="10">
                  <c:v>40616</c:v>
                </c:pt>
                <c:pt idx="11">
                  <c:v>40623</c:v>
                </c:pt>
                <c:pt idx="12">
                  <c:v>40630</c:v>
                </c:pt>
                <c:pt idx="13">
                  <c:v>40637</c:v>
                </c:pt>
                <c:pt idx="14">
                  <c:v>40644</c:v>
                </c:pt>
                <c:pt idx="15">
                  <c:v>40651</c:v>
                </c:pt>
                <c:pt idx="16">
                  <c:v>40658</c:v>
                </c:pt>
                <c:pt idx="17">
                  <c:v>40665</c:v>
                </c:pt>
                <c:pt idx="18">
                  <c:v>40672</c:v>
                </c:pt>
                <c:pt idx="19">
                  <c:v>40679</c:v>
                </c:pt>
                <c:pt idx="20">
                  <c:v>40686</c:v>
                </c:pt>
                <c:pt idx="21">
                  <c:v>40693</c:v>
                </c:pt>
                <c:pt idx="22">
                  <c:v>40700</c:v>
                </c:pt>
                <c:pt idx="23">
                  <c:v>40707</c:v>
                </c:pt>
                <c:pt idx="24">
                  <c:v>40714</c:v>
                </c:pt>
                <c:pt idx="25">
                  <c:v>40721</c:v>
                </c:pt>
                <c:pt idx="26">
                  <c:v>40728</c:v>
                </c:pt>
                <c:pt idx="27">
                  <c:v>40735</c:v>
                </c:pt>
                <c:pt idx="28">
                  <c:v>40742</c:v>
                </c:pt>
                <c:pt idx="29">
                  <c:v>40749</c:v>
                </c:pt>
                <c:pt idx="30">
                  <c:v>40756</c:v>
                </c:pt>
                <c:pt idx="31">
                  <c:v>40763</c:v>
                </c:pt>
                <c:pt idx="32">
                  <c:v>40770</c:v>
                </c:pt>
                <c:pt idx="33">
                  <c:v>40777</c:v>
                </c:pt>
                <c:pt idx="34">
                  <c:v>40784</c:v>
                </c:pt>
                <c:pt idx="35">
                  <c:v>40791</c:v>
                </c:pt>
                <c:pt idx="36">
                  <c:v>40798</c:v>
                </c:pt>
                <c:pt idx="37">
                  <c:v>40805</c:v>
                </c:pt>
                <c:pt idx="38">
                  <c:v>40812</c:v>
                </c:pt>
                <c:pt idx="39">
                  <c:v>40819</c:v>
                </c:pt>
                <c:pt idx="40">
                  <c:v>40826</c:v>
                </c:pt>
                <c:pt idx="41">
                  <c:v>40833</c:v>
                </c:pt>
                <c:pt idx="42">
                  <c:v>40840</c:v>
                </c:pt>
                <c:pt idx="43">
                  <c:v>40847</c:v>
                </c:pt>
                <c:pt idx="44">
                  <c:v>40854</c:v>
                </c:pt>
                <c:pt idx="45">
                  <c:v>40861</c:v>
                </c:pt>
                <c:pt idx="46">
                  <c:v>40868</c:v>
                </c:pt>
                <c:pt idx="47">
                  <c:v>40875</c:v>
                </c:pt>
                <c:pt idx="48">
                  <c:v>40882</c:v>
                </c:pt>
                <c:pt idx="49">
                  <c:v>40889</c:v>
                </c:pt>
                <c:pt idx="50">
                  <c:v>40896</c:v>
                </c:pt>
              </c:numCache>
            </c:numRef>
          </c:cat>
          <c:val>
            <c:numRef>
              <c:f>Sheet1!$S$2:$S$52</c:f>
              <c:numCache>
                <c:formatCode>General</c:formatCode>
                <c:ptCount val="51"/>
                <c:pt idx="0">
                  <c:v>2243</c:v>
                </c:pt>
                <c:pt idx="1">
                  <c:v>1388</c:v>
                </c:pt>
                <c:pt idx="2">
                  <c:v>933</c:v>
                </c:pt>
                <c:pt idx="3">
                  <c:v>395</c:v>
                </c:pt>
                <c:pt idx="4">
                  <c:v>340</c:v>
                </c:pt>
                <c:pt idx="5">
                  <c:v>431</c:v>
                </c:pt>
                <c:pt idx="6">
                  <c:v>569</c:v>
                </c:pt>
                <c:pt idx="7">
                  <c:v>1049</c:v>
                </c:pt>
                <c:pt idx="8">
                  <c:v>2122</c:v>
                </c:pt>
                <c:pt idx="9">
                  <c:v>891</c:v>
                </c:pt>
                <c:pt idx="10">
                  <c:v>2169</c:v>
                </c:pt>
                <c:pt idx="11">
                  <c:v>0</c:v>
                </c:pt>
                <c:pt idx="12">
                  <c:v>1486</c:v>
                </c:pt>
                <c:pt idx="13">
                  <c:v>0</c:v>
                </c:pt>
                <c:pt idx="14">
                  <c:v>336</c:v>
                </c:pt>
                <c:pt idx="15">
                  <c:v>798</c:v>
                </c:pt>
                <c:pt idx="16">
                  <c:v>527</c:v>
                </c:pt>
                <c:pt idx="17">
                  <c:v>1162</c:v>
                </c:pt>
                <c:pt idx="18">
                  <c:v>212</c:v>
                </c:pt>
                <c:pt idx="19">
                  <c:v>768</c:v>
                </c:pt>
                <c:pt idx="20">
                  <c:v>209</c:v>
                </c:pt>
                <c:pt idx="21">
                  <c:v>1348</c:v>
                </c:pt>
                <c:pt idx="22">
                  <c:v>1216</c:v>
                </c:pt>
                <c:pt idx="23">
                  <c:v>514</c:v>
                </c:pt>
                <c:pt idx="24">
                  <c:v>284</c:v>
                </c:pt>
                <c:pt idx="25">
                  <c:v>386</c:v>
                </c:pt>
                <c:pt idx="26">
                  <c:v>929</c:v>
                </c:pt>
                <c:pt idx="27">
                  <c:v>678</c:v>
                </c:pt>
                <c:pt idx="28">
                  <c:v>2296</c:v>
                </c:pt>
                <c:pt idx="29">
                  <c:v>934</c:v>
                </c:pt>
                <c:pt idx="30">
                  <c:v>1238</c:v>
                </c:pt>
                <c:pt idx="31">
                  <c:v>2333</c:v>
                </c:pt>
                <c:pt idx="32">
                  <c:v>3315</c:v>
                </c:pt>
                <c:pt idx="33">
                  <c:v>1293</c:v>
                </c:pt>
                <c:pt idx="34">
                  <c:v>1241</c:v>
                </c:pt>
                <c:pt idx="35">
                  <c:v>1507</c:v>
                </c:pt>
                <c:pt idx="36">
                  <c:v>1833</c:v>
                </c:pt>
                <c:pt idx="37">
                  <c:v>1273</c:v>
                </c:pt>
                <c:pt idx="38">
                  <c:v>234</c:v>
                </c:pt>
                <c:pt idx="39">
                  <c:v>416</c:v>
                </c:pt>
                <c:pt idx="40">
                  <c:v>741</c:v>
                </c:pt>
                <c:pt idx="41">
                  <c:v>325</c:v>
                </c:pt>
                <c:pt idx="42">
                  <c:v>1103</c:v>
                </c:pt>
                <c:pt idx="43">
                  <c:v>1517</c:v>
                </c:pt>
                <c:pt idx="44">
                  <c:v>1908</c:v>
                </c:pt>
                <c:pt idx="45">
                  <c:v>1966</c:v>
                </c:pt>
                <c:pt idx="46">
                  <c:v>1285</c:v>
                </c:pt>
                <c:pt idx="47">
                  <c:v>178</c:v>
                </c:pt>
                <c:pt idx="48">
                  <c:v>915</c:v>
                </c:pt>
                <c:pt idx="49">
                  <c:v>2184</c:v>
                </c:pt>
                <c:pt idx="50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F-47CC-A88E-7E400322DCFF}"/>
            </c:ext>
          </c:extLst>
        </c:ser>
        <c:ser>
          <c:idx val="1"/>
          <c:order val="1"/>
          <c:tx>
            <c:v>Running Total 50141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Sheet1!$R$2:$R$52</c:f>
              <c:numCache>
                <c:formatCode>m/d/yyyy</c:formatCode>
                <c:ptCount val="51"/>
                <c:pt idx="0">
                  <c:v>40546</c:v>
                </c:pt>
                <c:pt idx="1">
                  <c:v>40553</c:v>
                </c:pt>
                <c:pt idx="2">
                  <c:v>40560</c:v>
                </c:pt>
                <c:pt idx="3">
                  <c:v>40567</c:v>
                </c:pt>
                <c:pt idx="4">
                  <c:v>40574</c:v>
                </c:pt>
                <c:pt idx="5">
                  <c:v>40581</c:v>
                </c:pt>
                <c:pt idx="6">
                  <c:v>40588</c:v>
                </c:pt>
                <c:pt idx="7">
                  <c:v>40595</c:v>
                </c:pt>
                <c:pt idx="8">
                  <c:v>40602</c:v>
                </c:pt>
                <c:pt idx="9">
                  <c:v>40609</c:v>
                </c:pt>
                <c:pt idx="10">
                  <c:v>40616</c:v>
                </c:pt>
                <c:pt idx="11">
                  <c:v>40623</c:v>
                </c:pt>
                <c:pt idx="12">
                  <c:v>40630</c:v>
                </c:pt>
                <c:pt idx="13">
                  <c:v>40637</c:v>
                </c:pt>
                <c:pt idx="14">
                  <c:v>40644</c:v>
                </c:pt>
                <c:pt idx="15">
                  <c:v>40651</c:v>
                </c:pt>
                <c:pt idx="16">
                  <c:v>40658</c:v>
                </c:pt>
                <c:pt idx="17">
                  <c:v>40665</c:v>
                </c:pt>
                <c:pt idx="18">
                  <c:v>40672</c:v>
                </c:pt>
                <c:pt idx="19">
                  <c:v>40679</c:v>
                </c:pt>
                <c:pt idx="20">
                  <c:v>40686</c:v>
                </c:pt>
                <c:pt idx="21">
                  <c:v>40693</c:v>
                </c:pt>
                <c:pt idx="22">
                  <c:v>40700</c:v>
                </c:pt>
                <c:pt idx="23">
                  <c:v>40707</c:v>
                </c:pt>
                <c:pt idx="24">
                  <c:v>40714</c:v>
                </c:pt>
                <c:pt idx="25">
                  <c:v>40721</c:v>
                </c:pt>
                <c:pt idx="26">
                  <c:v>40728</c:v>
                </c:pt>
                <c:pt idx="27">
                  <c:v>40735</c:v>
                </c:pt>
                <c:pt idx="28">
                  <c:v>40742</c:v>
                </c:pt>
                <c:pt idx="29">
                  <c:v>40749</c:v>
                </c:pt>
                <c:pt idx="30">
                  <c:v>40756</c:v>
                </c:pt>
                <c:pt idx="31">
                  <c:v>40763</c:v>
                </c:pt>
                <c:pt idx="32">
                  <c:v>40770</c:v>
                </c:pt>
                <c:pt idx="33">
                  <c:v>40777</c:v>
                </c:pt>
                <c:pt idx="34">
                  <c:v>40784</c:v>
                </c:pt>
                <c:pt idx="35">
                  <c:v>40791</c:v>
                </c:pt>
                <c:pt idx="36">
                  <c:v>40798</c:v>
                </c:pt>
                <c:pt idx="37">
                  <c:v>40805</c:v>
                </c:pt>
                <c:pt idx="38">
                  <c:v>40812</c:v>
                </c:pt>
                <c:pt idx="39">
                  <c:v>40819</c:v>
                </c:pt>
                <c:pt idx="40">
                  <c:v>40826</c:v>
                </c:pt>
                <c:pt idx="41">
                  <c:v>40833</c:v>
                </c:pt>
                <c:pt idx="42">
                  <c:v>40840</c:v>
                </c:pt>
                <c:pt idx="43">
                  <c:v>40847</c:v>
                </c:pt>
                <c:pt idx="44">
                  <c:v>40854</c:v>
                </c:pt>
                <c:pt idx="45">
                  <c:v>40861</c:v>
                </c:pt>
                <c:pt idx="46">
                  <c:v>40868</c:v>
                </c:pt>
                <c:pt idx="47">
                  <c:v>40875</c:v>
                </c:pt>
                <c:pt idx="48">
                  <c:v>40882</c:v>
                </c:pt>
                <c:pt idx="49">
                  <c:v>40889</c:v>
                </c:pt>
                <c:pt idx="50">
                  <c:v>40896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FAF-47CC-A88E-7E400322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23040"/>
        <c:axId val="1"/>
      </c:lineChart>
      <c:dateAx>
        <c:axId val="5519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51189235301973546"/>
              <c:y val="0.93728771958112733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0"/>
              <c:y val="0.44067811489434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1923040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 Landings 2012</a:t>
            </a:r>
          </a:p>
        </c:rich>
      </c:tx>
      <c:layout>
        <c:manualLayout>
          <c:xMode val="edge"/>
          <c:yMode val="edge"/>
          <c:x val="0.41995840862571304"/>
          <c:y val="2.0443058952101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76436303080779E-2"/>
          <c:y val="0.14344262295081966"/>
          <c:w val="0.91257285595337223"/>
          <c:h val="0.68989071038251371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Boxes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760419296088559E-3"/>
                  <c:y val="-4.1644853816023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2E-4688-9C58-570DE468E4EB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Sheet1!$Y$2:$Y$52</c:f>
              <c:numCache>
                <c:formatCode>m/d/yyyy</c:formatCode>
                <c:ptCount val="51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</c:numCache>
            </c:numRef>
          </c:cat>
          <c:val>
            <c:numRef>
              <c:f>Sheet1!$Z$2:$Z$52</c:f>
              <c:numCache>
                <c:formatCode>General</c:formatCode>
                <c:ptCount val="51"/>
                <c:pt idx="0">
                  <c:v>1301</c:v>
                </c:pt>
                <c:pt idx="1">
                  <c:v>500</c:v>
                </c:pt>
                <c:pt idx="2">
                  <c:v>920</c:v>
                </c:pt>
                <c:pt idx="3">
                  <c:v>0</c:v>
                </c:pt>
                <c:pt idx="4">
                  <c:v>1885</c:v>
                </c:pt>
                <c:pt idx="5">
                  <c:v>1410</c:v>
                </c:pt>
                <c:pt idx="6">
                  <c:v>210</c:v>
                </c:pt>
                <c:pt idx="7">
                  <c:v>610</c:v>
                </c:pt>
                <c:pt idx="8">
                  <c:v>1190</c:v>
                </c:pt>
                <c:pt idx="9">
                  <c:v>231</c:v>
                </c:pt>
                <c:pt idx="10">
                  <c:v>2182</c:v>
                </c:pt>
                <c:pt idx="11">
                  <c:v>1646</c:v>
                </c:pt>
                <c:pt idx="12">
                  <c:v>1760</c:v>
                </c:pt>
                <c:pt idx="13">
                  <c:v>1341</c:v>
                </c:pt>
                <c:pt idx="14">
                  <c:v>1469</c:v>
                </c:pt>
                <c:pt idx="15">
                  <c:v>1741</c:v>
                </c:pt>
                <c:pt idx="16">
                  <c:v>1273</c:v>
                </c:pt>
                <c:pt idx="17">
                  <c:v>1827</c:v>
                </c:pt>
                <c:pt idx="18">
                  <c:v>1252</c:v>
                </c:pt>
                <c:pt idx="19">
                  <c:v>641</c:v>
                </c:pt>
                <c:pt idx="20">
                  <c:v>1611</c:v>
                </c:pt>
                <c:pt idx="21">
                  <c:v>1753</c:v>
                </c:pt>
                <c:pt idx="22">
                  <c:v>930</c:v>
                </c:pt>
                <c:pt idx="23">
                  <c:v>910</c:v>
                </c:pt>
                <c:pt idx="24">
                  <c:v>1369</c:v>
                </c:pt>
                <c:pt idx="25">
                  <c:v>1072</c:v>
                </c:pt>
                <c:pt idx="26">
                  <c:v>406</c:v>
                </c:pt>
                <c:pt idx="27">
                  <c:v>1404</c:v>
                </c:pt>
                <c:pt idx="28">
                  <c:v>87</c:v>
                </c:pt>
                <c:pt idx="29">
                  <c:v>0</c:v>
                </c:pt>
                <c:pt idx="30">
                  <c:v>1881</c:v>
                </c:pt>
                <c:pt idx="31">
                  <c:v>1139</c:v>
                </c:pt>
                <c:pt idx="32">
                  <c:v>1359</c:v>
                </c:pt>
                <c:pt idx="33">
                  <c:v>1763</c:v>
                </c:pt>
                <c:pt idx="34">
                  <c:v>228</c:v>
                </c:pt>
                <c:pt idx="35">
                  <c:v>116</c:v>
                </c:pt>
                <c:pt idx="36">
                  <c:v>829</c:v>
                </c:pt>
                <c:pt idx="37">
                  <c:v>65</c:v>
                </c:pt>
                <c:pt idx="38">
                  <c:v>1769</c:v>
                </c:pt>
                <c:pt idx="39">
                  <c:v>599</c:v>
                </c:pt>
                <c:pt idx="40">
                  <c:v>878</c:v>
                </c:pt>
                <c:pt idx="41">
                  <c:v>2207</c:v>
                </c:pt>
                <c:pt idx="42">
                  <c:v>600</c:v>
                </c:pt>
                <c:pt idx="43">
                  <c:v>619</c:v>
                </c:pt>
                <c:pt idx="44">
                  <c:v>706</c:v>
                </c:pt>
                <c:pt idx="45">
                  <c:v>1269</c:v>
                </c:pt>
                <c:pt idx="46">
                  <c:v>420</c:v>
                </c:pt>
                <c:pt idx="47">
                  <c:v>1578</c:v>
                </c:pt>
                <c:pt idx="48">
                  <c:v>2087</c:v>
                </c:pt>
                <c:pt idx="49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E-4688-9C58-570DE468E4EB}"/>
            </c:ext>
          </c:extLst>
        </c:ser>
        <c:ser>
          <c:idx val="1"/>
          <c:order val="1"/>
          <c:tx>
            <c:v>Running Total 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Sheet1!$Y$2:$Y$52</c:f>
              <c:numCache>
                <c:formatCode>m/d/yyyy</c:formatCode>
                <c:ptCount val="51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2E-4688-9C58-570DE468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71224"/>
        <c:axId val="1"/>
      </c:lineChart>
      <c:dateAx>
        <c:axId val="346471224"/>
        <c:scaling>
          <c:orientation val="minMax"/>
          <c:min val="409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51189235301973546"/>
              <c:y val="0.93728771958112733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0"/>
              <c:y val="0.44067811489434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471224"/>
        <c:crosses val="autoZero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 Landings 2013</a:t>
            </a:r>
          </a:p>
        </c:rich>
      </c:tx>
      <c:layout>
        <c:manualLayout>
          <c:xMode val="edge"/>
          <c:yMode val="edge"/>
          <c:x val="0.41995840862571304"/>
          <c:y val="2.0443058952101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4587843463781E-2"/>
          <c:y val="0.14617486338797817"/>
          <c:w val="0.91423813488759387"/>
          <c:h val="0.68852459016393452"/>
        </c:manualLayout>
      </c:layout>
      <c:lineChart>
        <c:grouping val="standard"/>
        <c:varyColors val="0"/>
        <c:ser>
          <c:idx val="0"/>
          <c:order val="0"/>
          <c:tx>
            <c:strRef>
              <c:f>Sheet1!$AG$1</c:f>
              <c:strCache>
                <c:ptCount val="1"/>
                <c:pt idx="0">
                  <c:v>Boxes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760419296088559E-3"/>
                  <c:y val="-4.1644853816023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DC-4130-BA47-AAF822137F8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Sheet1!$AF$2:$AF$51</c:f>
              <c:numCache>
                <c:formatCode>m/d/yyyy</c:formatCode>
                <c:ptCount val="50"/>
                <c:pt idx="0">
                  <c:v>41281</c:v>
                </c:pt>
                <c:pt idx="1">
                  <c:v>41288</c:v>
                </c:pt>
                <c:pt idx="2">
                  <c:v>41295</c:v>
                </c:pt>
                <c:pt idx="3">
                  <c:v>41302</c:v>
                </c:pt>
                <c:pt idx="4">
                  <c:v>41309</c:v>
                </c:pt>
                <c:pt idx="5">
                  <c:v>41316</c:v>
                </c:pt>
                <c:pt idx="6">
                  <c:v>41323</c:v>
                </c:pt>
                <c:pt idx="7">
                  <c:v>41330</c:v>
                </c:pt>
                <c:pt idx="8">
                  <c:v>41337</c:v>
                </c:pt>
                <c:pt idx="9">
                  <c:v>41344</c:v>
                </c:pt>
                <c:pt idx="10">
                  <c:v>41351</c:v>
                </c:pt>
                <c:pt idx="11">
                  <c:v>41358</c:v>
                </c:pt>
                <c:pt idx="12">
                  <c:v>41365</c:v>
                </c:pt>
                <c:pt idx="13">
                  <c:v>41372</c:v>
                </c:pt>
                <c:pt idx="14">
                  <c:v>41379</c:v>
                </c:pt>
                <c:pt idx="15">
                  <c:v>41386</c:v>
                </c:pt>
                <c:pt idx="16">
                  <c:v>41393</c:v>
                </c:pt>
                <c:pt idx="17">
                  <c:v>41400</c:v>
                </c:pt>
                <c:pt idx="18">
                  <c:v>41407</c:v>
                </c:pt>
                <c:pt idx="19">
                  <c:v>41414</c:v>
                </c:pt>
                <c:pt idx="20">
                  <c:v>41421</c:v>
                </c:pt>
                <c:pt idx="21">
                  <c:v>41428</c:v>
                </c:pt>
                <c:pt idx="22">
                  <c:v>41435</c:v>
                </c:pt>
                <c:pt idx="23">
                  <c:v>41442</c:v>
                </c:pt>
                <c:pt idx="24">
                  <c:v>41449</c:v>
                </c:pt>
                <c:pt idx="25">
                  <c:v>41456</c:v>
                </c:pt>
                <c:pt idx="26">
                  <c:v>41463</c:v>
                </c:pt>
                <c:pt idx="27">
                  <c:v>41470</c:v>
                </c:pt>
                <c:pt idx="28">
                  <c:v>41477</c:v>
                </c:pt>
                <c:pt idx="29">
                  <c:v>41484</c:v>
                </c:pt>
                <c:pt idx="30">
                  <c:v>41491</c:v>
                </c:pt>
                <c:pt idx="31">
                  <c:v>41498</c:v>
                </c:pt>
                <c:pt idx="32">
                  <c:v>41505</c:v>
                </c:pt>
                <c:pt idx="33">
                  <c:v>41512</c:v>
                </c:pt>
                <c:pt idx="34">
                  <c:v>41519</c:v>
                </c:pt>
                <c:pt idx="35">
                  <c:v>41526</c:v>
                </c:pt>
                <c:pt idx="36">
                  <c:v>41533</c:v>
                </c:pt>
                <c:pt idx="37">
                  <c:v>41540</c:v>
                </c:pt>
                <c:pt idx="38">
                  <c:v>41547</c:v>
                </c:pt>
                <c:pt idx="39">
                  <c:v>41554</c:v>
                </c:pt>
                <c:pt idx="40">
                  <c:v>41561</c:v>
                </c:pt>
                <c:pt idx="41">
                  <c:v>41568</c:v>
                </c:pt>
                <c:pt idx="42">
                  <c:v>41575</c:v>
                </c:pt>
                <c:pt idx="43">
                  <c:v>41582</c:v>
                </c:pt>
                <c:pt idx="44">
                  <c:v>41589</c:v>
                </c:pt>
                <c:pt idx="45">
                  <c:v>41596</c:v>
                </c:pt>
                <c:pt idx="46">
                  <c:v>41603</c:v>
                </c:pt>
                <c:pt idx="47">
                  <c:v>41610</c:v>
                </c:pt>
                <c:pt idx="48">
                  <c:v>41617</c:v>
                </c:pt>
                <c:pt idx="49">
                  <c:v>41624</c:v>
                </c:pt>
              </c:numCache>
            </c:numRef>
          </c:cat>
          <c:val>
            <c:numRef>
              <c:f>Sheet1!$AG$2:$AG$51</c:f>
              <c:numCache>
                <c:formatCode>General</c:formatCode>
                <c:ptCount val="50"/>
                <c:pt idx="0">
                  <c:v>1471</c:v>
                </c:pt>
                <c:pt idx="1">
                  <c:v>930</c:v>
                </c:pt>
                <c:pt idx="2">
                  <c:v>745</c:v>
                </c:pt>
                <c:pt idx="3">
                  <c:v>0</c:v>
                </c:pt>
                <c:pt idx="4">
                  <c:v>809</c:v>
                </c:pt>
                <c:pt idx="5">
                  <c:v>1996</c:v>
                </c:pt>
                <c:pt idx="6">
                  <c:v>2768</c:v>
                </c:pt>
                <c:pt idx="7">
                  <c:v>2433</c:v>
                </c:pt>
                <c:pt idx="8">
                  <c:v>2011</c:v>
                </c:pt>
                <c:pt idx="9">
                  <c:v>2788</c:v>
                </c:pt>
                <c:pt idx="10">
                  <c:v>1706</c:v>
                </c:pt>
                <c:pt idx="11">
                  <c:v>1061</c:v>
                </c:pt>
                <c:pt idx="12">
                  <c:v>1197</c:v>
                </c:pt>
                <c:pt idx="13">
                  <c:v>1414</c:v>
                </c:pt>
                <c:pt idx="14">
                  <c:v>405</c:v>
                </c:pt>
                <c:pt idx="15">
                  <c:v>363</c:v>
                </c:pt>
                <c:pt idx="16">
                  <c:v>404</c:v>
                </c:pt>
                <c:pt idx="17">
                  <c:v>561</c:v>
                </c:pt>
                <c:pt idx="18">
                  <c:v>2624</c:v>
                </c:pt>
                <c:pt idx="19">
                  <c:v>1855</c:v>
                </c:pt>
                <c:pt idx="20">
                  <c:v>2208</c:v>
                </c:pt>
                <c:pt idx="21">
                  <c:v>1713</c:v>
                </c:pt>
                <c:pt idx="22">
                  <c:v>1187</c:v>
                </c:pt>
                <c:pt idx="23">
                  <c:v>1726</c:v>
                </c:pt>
                <c:pt idx="24">
                  <c:v>812</c:v>
                </c:pt>
                <c:pt idx="25">
                  <c:v>510</c:v>
                </c:pt>
                <c:pt idx="26">
                  <c:v>885</c:v>
                </c:pt>
                <c:pt idx="27">
                  <c:v>1250</c:v>
                </c:pt>
                <c:pt idx="28">
                  <c:v>2123</c:v>
                </c:pt>
                <c:pt idx="29">
                  <c:v>2599</c:v>
                </c:pt>
                <c:pt idx="30">
                  <c:v>1505</c:v>
                </c:pt>
                <c:pt idx="31">
                  <c:v>2679</c:v>
                </c:pt>
                <c:pt idx="32">
                  <c:v>2139</c:v>
                </c:pt>
                <c:pt idx="33">
                  <c:v>3339</c:v>
                </c:pt>
                <c:pt idx="34">
                  <c:v>2534</c:v>
                </c:pt>
                <c:pt idx="35">
                  <c:v>1269</c:v>
                </c:pt>
                <c:pt idx="36">
                  <c:v>237</c:v>
                </c:pt>
                <c:pt idx="37">
                  <c:v>1123</c:v>
                </c:pt>
                <c:pt idx="38">
                  <c:v>1928</c:v>
                </c:pt>
                <c:pt idx="39">
                  <c:v>1743</c:v>
                </c:pt>
                <c:pt idx="40">
                  <c:v>1827</c:v>
                </c:pt>
                <c:pt idx="41">
                  <c:v>2216</c:v>
                </c:pt>
                <c:pt idx="42">
                  <c:v>348</c:v>
                </c:pt>
                <c:pt idx="43">
                  <c:v>1452</c:v>
                </c:pt>
                <c:pt idx="44">
                  <c:v>406</c:v>
                </c:pt>
                <c:pt idx="45">
                  <c:v>1365</c:v>
                </c:pt>
                <c:pt idx="46">
                  <c:v>646</c:v>
                </c:pt>
                <c:pt idx="47">
                  <c:v>229</c:v>
                </c:pt>
                <c:pt idx="48">
                  <c:v>2206</c:v>
                </c:pt>
                <c:pt idx="49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C-4130-BA47-AAF822137F8C}"/>
            </c:ext>
          </c:extLst>
        </c:ser>
        <c:ser>
          <c:idx val="1"/>
          <c:order val="1"/>
          <c:tx>
            <c:v>Running Total 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Sheet1!$AF$2:$AF$51</c:f>
              <c:numCache>
                <c:formatCode>m/d/yyyy</c:formatCode>
                <c:ptCount val="50"/>
                <c:pt idx="0">
                  <c:v>41281</c:v>
                </c:pt>
                <c:pt idx="1">
                  <c:v>41288</c:v>
                </c:pt>
                <c:pt idx="2">
                  <c:v>41295</c:v>
                </c:pt>
                <c:pt idx="3">
                  <c:v>41302</c:v>
                </c:pt>
                <c:pt idx="4">
                  <c:v>41309</c:v>
                </c:pt>
                <c:pt idx="5">
                  <c:v>41316</c:v>
                </c:pt>
                <c:pt idx="6">
                  <c:v>41323</c:v>
                </c:pt>
                <c:pt idx="7">
                  <c:v>41330</c:v>
                </c:pt>
                <c:pt idx="8">
                  <c:v>41337</c:v>
                </c:pt>
                <c:pt idx="9">
                  <c:v>41344</c:v>
                </c:pt>
                <c:pt idx="10">
                  <c:v>41351</c:v>
                </c:pt>
                <c:pt idx="11">
                  <c:v>41358</c:v>
                </c:pt>
                <c:pt idx="12">
                  <c:v>41365</c:v>
                </c:pt>
                <c:pt idx="13">
                  <c:v>41372</c:v>
                </c:pt>
                <c:pt idx="14">
                  <c:v>41379</c:v>
                </c:pt>
                <c:pt idx="15">
                  <c:v>41386</c:v>
                </c:pt>
                <c:pt idx="16">
                  <c:v>41393</c:v>
                </c:pt>
                <c:pt idx="17">
                  <c:v>41400</c:v>
                </c:pt>
                <c:pt idx="18">
                  <c:v>41407</c:v>
                </c:pt>
                <c:pt idx="19">
                  <c:v>41414</c:v>
                </c:pt>
                <c:pt idx="20">
                  <c:v>41421</c:v>
                </c:pt>
                <c:pt idx="21">
                  <c:v>41428</c:v>
                </c:pt>
                <c:pt idx="22">
                  <c:v>41435</c:v>
                </c:pt>
                <c:pt idx="23">
                  <c:v>41442</c:v>
                </c:pt>
                <c:pt idx="24">
                  <c:v>41449</c:v>
                </c:pt>
                <c:pt idx="25">
                  <c:v>41456</c:v>
                </c:pt>
                <c:pt idx="26">
                  <c:v>41463</c:v>
                </c:pt>
                <c:pt idx="27">
                  <c:v>41470</c:v>
                </c:pt>
                <c:pt idx="28">
                  <c:v>41477</c:v>
                </c:pt>
                <c:pt idx="29">
                  <c:v>41484</c:v>
                </c:pt>
                <c:pt idx="30">
                  <c:v>41491</c:v>
                </c:pt>
                <c:pt idx="31">
                  <c:v>41498</c:v>
                </c:pt>
                <c:pt idx="32">
                  <c:v>41505</c:v>
                </c:pt>
                <c:pt idx="33">
                  <c:v>41512</c:v>
                </c:pt>
                <c:pt idx="34">
                  <c:v>41519</c:v>
                </c:pt>
                <c:pt idx="35">
                  <c:v>41526</c:v>
                </c:pt>
                <c:pt idx="36">
                  <c:v>41533</c:v>
                </c:pt>
                <c:pt idx="37">
                  <c:v>41540</c:v>
                </c:pt>
                <c:pt idx="38">
                  <c:v>41547</c:v>
                </c:pt>
                <c:pt idx="39">
                  <c:v>41554</c:v>
                </c:pt>
                <c:pt idx="40">
                  <c:v>41561</c:v>
                </c:pt>
                <c:pt idx="41">
                  <c:v>41568</c:v>
                </c:pt>
                <c:pt idx="42">
                  <c:v>41575</c:v>
                </c:pt>
                <c:pt idx="43">
                  <c:v>41582</c:v>
                </c:pt>
                <c:pt idx="44">
                  <c:v>41589</c:v>
                </c:pt>
                <c:pt idx="45">
                  <c:v>41596</c:v>
                </c:pt>
                <c:pt idx="46">
                  <c:v>41603</c:v>
                </c:pt>
                <c:pt idx="47">
                  <c:v>41610</c:v>
                </c:pt>
                <c:pt idx="48">
                  <c:v>41617</c:v>
                </c:pt>
                <c:pt idx="49">
                  <c:v>41624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DC-4130-BA47-AAF822137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72864"/>
        <c:axId val="1"/>
      </c:lineChart>
      <c:dateAx>
        <c:axId val="346472864"/>
        <c:scaling>
          <c:orientation val="minMax"/>
          <c:max val="41624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51189235301973546"/>
              <c:y val="0.93728771958112733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4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0"/>
              <c:y val="0.44067811489434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472864"/>
        <c:crossesAt val="41281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Fish Landings 2014</a:t>
            </a:r>
          </a:p>
        </c:rich>
      </c:tx>
      <c:layout>
        <c:manualLayout>
          <c:xMode val="edge"/>
          <c:yMode val="edge"/>
          <c:x val="0.41995832206718176"/>
          <c:y val="2.0443058952101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4587843463781E-2"/>
          <c:y val="0.14617486338797817"/>
          <c:w val="0.91423813488759387"/>
          <c:h val="0.68852459016393452"/>
        </c:manualLayout>
      </c:layout>
      <c:lineChart>
        <c:grouping val="standard"/>
        <c:varyColors val="0"/>
        <c:ser>
          <c:idx val="0"/>
          <c:order val="0"/>
          <c:tx>
            <c:strRef>
              <c:f>Sheet1!$AM$1</c:f>
              <c:strCache>
                <c:ptCount val="1"/>
                <c:pt idx="0">
                  <c:v>Boxes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760419296088594E-3"/>
                  <c:y val="-4.16448538160233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BB-47CB-AEF8-7E1D1C401FC9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Sheet1!$AL$2:$AL$52</c:f>
              <c:numCache>
                <c:formatCode>m/d/yyyy</c:formatCode>
                <c:ptCount val="51"/>
                <c:pt idx="0">
                  <c:v>41638</c:v>
                </c:pt>
                <c:pt idx="1">
                  <c:v>41645</c:v>
                </c:pt>
                <c:pt idx="2">
                  <c:v>41652</c:v>
                </c:pt>
                <c:pt idx="3">
                  <c:v>41659</c:v>
                </c:pt>
                <c:pt idx="4">
                  <c:v>41666</c:v>
                </c:pt>
                <c:pt idx="5">
                  <c:v>41673</c:v>
                </c:pt>
                <c:pt idx="6">
                  <c:v>41680</c:v>
                </c:pt>
                <c:pt idx="7">
                  <c:v>41687</c:v>
                </c:pt>
                <c:pt idx="8">
                  <c:v>41694</c:v>
                </c:pt>
                <c:pt idx="9">
                  <c:v>41701</c:v>
                </c:pt>
                <c:pt idx="10">
                  <c:v>41708</c:v>
                </c:pt>
                <c:pt idx="11">
                  <c:v>41715</c:v>
                </c:pt>
                <c:pt idx="12">
                  <c:v>41722</c:v>
                </c:pt>
                <c:pt idx="13">
                  <c:v>41729</c:v>
                </c:pt>
                <c:pt idx="14">
                  <c:v>41736</c:v>
                </c:pt>
                <c:pt idx="15">
                  <c:v>41743</c:v>
                </c:pt>
                <c:pt idx="16">
                  <c:v>41750</c:v>
                </c:pt>
                <c:pt idx="17">
                  <c:v>41757</c:v>
                </c:pt>
                <c:pt idx="18">
                  <c:v>41764</c:v>
                </c:pt>
                <c:pt idx="19">
                  <c:v>41771</c:v>
                </c:pt>
                <c:pt idx="20">
                  <c:v>41778</c:v>
                </c:pt>
                <c:pt idx="21">
                  <c:v>41785</c:v>
                </c:pt>
                <c:pt idx="22">
                  <c:v>41792</c:v>
                </c:pt>
                <c:pt idx="23">
                  <c:v>41799</c:v>
                </c:pt>
                <c:pt idx="24">
                  <c:v>41806</c:v>
                </c:pt>
                <c:pt idx="25">
                  <c:v>41813</c:v>
                </c:pt>
                <c:pt idx="26">
                  <c:v>41820</c:v>
                </c:pt>
                <c:pt idx="27">
                  <c:v>41827</c:v>
                </c:pt>
                <c:pt idx="28">
                  <c:v>41834</c:v>
                </c:pt>
                <c:pt idx="29">
                  <c:v>41841</c:v>
                </c:pt>
                <c:pt idx="30">
                  <c:v>41848</c:v>
                </c:pt>
                <c:pt idx="31">
                  <c:v>41855</c:v>
                </c:pt>
                <c:pt idx="32">
                  <c:v>41862</c:v>
                </c:pt>
                <c:pt idx="33">
                  <c:v>41869</c:v>
                </c:pt>
                <c:pt idx="34">
                  <c:v>41876</c:v>
                </c:pt>
                <c:pt idx="35">
                  <c:v>41883</c:v>
                </c:pt>
                <c:pt idx="36">
                  <c:v>41890</c:v>
                </c:pt>
                <c:pt idx="37">
                  <c:v>41897</c:v>
                </c:pt>
                <c:pt idx="38">
                  <c:v>41904</c:v>
                </c:pt>
                <c:pt idx="39">
                  <c:v>41911</c:v>
                </c:pt>
                <c:pt idx="40">
                  <c:v>41918</c:v>
                </c:pt>
                <c:pt idx="41">
                  <c:v>41925</c:v>
                </c:pt>
                <c:pt idx="42">
                  <c:v>41932</c:v>
                </c:pt>
                <c:pt idx="43">
                  <c:v>41939</c:v>
                </c:pt>
                <c:pt idx="44">
                  <c:v>41946</c:v>
                </c:pt>
                <c:pt idx="45">
                  <c:v>41953</c:v>
                </c:pt>
                <c:pt idx="46">
                  <c:v>41960</c:v>
                </c:pt>
                <c:pt idx="47">
                  <c:v>41967</c:v>
                </c:pt>
                <c:pt idx="48">
                  <c:v>41974</c:v>
                </c:pt>
                <c:pt idx="49">
                  <c:v>41981</c:v>
                </c:pt>
                <c:pt idx="50">
                  <c:v>41988</c:v>
                </c:pt>
              </c:numCache>
            </c:numRef>
          </c:cat>
          <c:val>
            <c:numRef>
              <c:f>Sheet1!$AM$2:$AM$52</c:f>
              <c:numCache>
                <c:formatCode>General</c:formatCode>
                <c:ptCount val="51"/>
                <c:pt idx="0">
                  <c:v>2415</c:v>
                </c:pt>
                <c:pt idx="1">
                  <c:v>2998</c:v>
                </c:pt>
                <c:pt idx="2">
                  <c:v>2244</c:v>
                </c:pt>
                <c:pt idx="3">
                  <c:v>607</c:v>
                </c:pt>
                <c:pt idx="4">
                  <c:v>458</c:v>
                </c:pt>
                <c:pt idx="5">
                  <c:v>995</c:v>
                </c:pt>
                <c:pt idx="6">
                  <c:v>2789</c:v>
                </c:pt>
                <c:pt idx="7">
                  <c:v>700</c:v>
                </c:pt>
                <c:pt idx="8">
                  <c:v>867</c:v>
                </c:pt>
                <c:pt idx="9">
                  <c:v>1441</c:v>
                </c:pt>
                <c:pt idx="10">
                  <c:v>365</c:v>
                </c:pt>
                <c:pt idx="11">
                  <c:v>365</c:v>
                </c:pt>
                <c:pt idx="12">
                  <c:v>3083</c:v>
                </c:pt>
                <c:pt idx="13">
                  <c:v>2830</c:v>
                </c:pt>
                <c:pt idx="14">
                  <c:v>2498</c:v>
                </c:pt>
                <c:pt idx="15">
                  <c:v>420</c:v>
                </c:pt>
                <c:pt idx="16">
                  <c:v>2287</c:v>
                </c:pt>
                <c:pt idx="17">
                  <c:v>2810</c:v>
                </c:pt>
                <c:pt idx="18">
                  <c:v>953</c:v>
                </c:pt>
                <c:pt idx="19">
                  <c:v>459</c:v>
                </c:pt>
                <c:pt idx="20">
                  <c:v>800</c:v>
                </c:pt>
                <c:pt idx="21">
                  <c:v>1246</c:v>
                </c:pt>
                <c:pt idx="22">
                  <c:v>581</c:v>
                </c:pt>
                <c:pt idx="23">
                  <c:v>2222</c:v>
                </c:pt>
                <c:pt idx="24">
                  <c:v>1271</c:v>
                </c:pt>
                <c:pt idx="25">
                  <c:v>1284</c:v>
                </c:pt>
                <c:pt idx="26">
                  <c:v>717</c:v>
                </c:pt>
                <c:pt idx="27">
                  <c:v>795</c:v>
                </c:pt>
                <c:pt idx="28">
                  <c:v>1346</c:v>
                </c:pt>
                <c:pt idx="29">
                  <c:v>1602</c:v>
                </c:pt>
                <c:pt idx="30">
                  <c:v>1987</c:v>
                </c:pt>
                <c:pt idx="31">
                  <c:v>1813</c:v>
                </c:pt>
                <c:pt idx="32">
                  <c:v>3062</c:v>
                </c:pt>
                <c:pt idx="33">
                  <c:v>2438</c:v>
                </c:pt>
                <c:pt idx="34">
                  <c:v>2391</c:v>
                </c:pt>
                <c:pt idx="35">
                  <c:v>1319</c:v>
                </c:pt>
                <c:pt idx="36">
                  <c:v>1581</c:v>
                </c:pt>
                <c:pt idx="37">
                  <c:v>3491</c:v>
                </c:pt>
                <c:pt idx="38">
                  <c:v>2017</c:v>
                </c:pt>
                <c:pt idx="39">
                  <c:v>2072</c:v>
                </c:pt>
                <c:pt idx="40">
                  <c:v>2690</c:v>
                </c:pt>
                <c:pt idx="41">
                  <c:v>2210</c:v>
                </c:pt>
                <c:pt idx="42">
                  <c:v>416</c:v>
                </c:pt>
                <c:pt idx="43">
                  <c:v>2321</c:v>
                </c:pt>
                <c:pt idx="44">
                  <c:v>4051</c:v>
                </c:pt>
                <c:pt idx="45">
                  <c:v>4716</c:v>
                </c:pt>
                <c:pt idx="46">
                  <c:v>5453</c:v>
                </c:pt>
                <c:pt idx="47">
                  <c:v>1628</c:v>
                </c:pt>
                <c:pt idx="48">
                  <c:v>2843</c:v>
                </c:pt>
                <c:pt idx="49">
                  <c:v>90</c:v>
                </c:pt>
                <c:pt idx="50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7CB-AEF8-7E1D1C40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24640"/>
        <c:axId val="1"/>
      </c:lineChart>
      <c:dateAx>
        <c:axId val="345024640"/>
        <c:scaling>
          <c:orientation val="minMax"/>
          <c:max val="4198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51189241303213784"/>
              <c:y val="0.93728771958112733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5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0"/>
              <c:y val="0.44067811489434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5024640"/>
        <c:crossesAt val="41638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2015</a:t>
            </a:r>
          </a:p>
        </c:rich>
      </c:tx>
      <c:layout>
        <c:manualLayout>
          <c:xMode val="edge"/>
          <c:yMode val="edge"/>
          <c:x val="0.41995832206718176"/>
          <c:y val="2.0443058952101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73392047408E-2"/>
          <c:y val="0.10528895983402416"/>
          <c:w val="0.904536153355051"/>
          <c:h val="0.72941036544196891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Sheet1!$AR$2:$AR$52</c:f>
              <c:numCache>
                <c:formatCode>m/d/yyyy</c:formatCode>
                <c:ptCount val="51"/>
                <c:pt idx="0">
                  <c:v>42002</c:v>
                </c:pt>
                <c:pt idx="1">
                  <c:v>42009</c:v>
                </c:pt>
                <c:pt idx="2">
                  <c:v>42016</c:v>
                </c:pt>
                <c:pt idx="3">
                  <c:v>42023</c:v>
                </c:pt>
                <c:pt idx="4">
                  <c:v>42030</c:v>
                </c:pt>
                <c:pt idx="5">
                  <c:v>42037</c:v>
                </c:pt>
                <c:pt idx="6">
                  <c:v>42044</c:v>
                </c:pt>
                <c:pt idx="7">
                  <c:v>42051</c:v>
                </c:pt>
                <c:pt idx="8">
                  <c:v>42058</c:v>
                </c:pt>
                <c:pt idx="9">
                  <c:v>42065</c:v>
                </c:pt>
                <c:pt idx="10">
                  <c:v>42072</c:v>
                </c:pt>
                <c:pt idx="11">
                  <c:v>42079</c:v>
                </c:pt>
                <c:pt idx="12">
                  <c:v>42086</c:v>
                </c:pt>
                <c:pt idx="13">
                  <c:v>42093</c:v>
                </c:pt>
                <c:pt idx="14">
                  <c:v>42100</c:v>
                </c:pt>
                <c:pt idx="15">
                  <c:v>42107</c:v>
                </c:pt>
                <c:pt idx="16">
                  <c:v>42114</c:v>
                </c:pt>
                <c:pt idx="17">
                  <c:v>42121</c:v>
                </c:pt>
                <c:pt idx="18">
                  <c:v>42128</c:v>
                </c:pt>
                <c:pt idx="19">
                  <c:v>42135</c:v>
                </c:pt>
                <c:pt idx="20">
                  <c:v>42142</c:v>
                </c:pt>
                <c:pt idx="21">
                  <c:v>42149</c:v>
                </c:pt>
                <c:pt idx="22">
                  <c:v>42156</c:v>
                </c:pt>
                <c:pt idx="23">
                  <c:v>42163</c:v>
                </c:pt>
                <c:pt idx="24">
                  <c:v>42170</c:v>
                </c:pt>
                <c:pt idx="25">
                  <c:v>42179</c:v>
                </c:pt>
                <c:pt idx="26">
                  <c:v>42184</c:v>
                </c:pt>
                <c:pt idx="27">
                  <c:v>42191</c:v>
                </c:pt>
                <c:pt idx="28">
                  <c:v>42198</c:v>
                </c:pt>
                <c:pt idx="29">
                  <c:v>42205</c:v>
                </c:pt>
                <c:pt idx="30">
                  <c:v>42212</c:v>
                </c:pt>
                <c:pt idx="31">
                  <c:v>42219</c:v>
                </c:pt>
                <c:pt idx="32">
                  <c:v>42226</c:v>
                </c:pt>
                <c:pt idx="33">
                  <c:v>42233</c:v>
                </c:pt>
                <c:pt idx="34">
                  <c:v>42240</c:v>
                </c:pt>
                <c:pt idx="35">
                  <c:v>42247</c:v>
                </c:pt>
                <c:pt idx="36">
                  <c:v>42254</c:v>
                </c:pt>
                <c:pt idx="37">
                  <c:v>42261</c:v>
                </c:pt>
                <c:pt idx="38">
                  <c:v>42268</c:v>
                </c:pt>
                <c:pt idx="39">
                  <c:v>42275</c:v>
                </c:pt>
                <c:pt idx="40">
                  <c:v>42282</c:v>
                </c:pt>
                <c:pt idx="41">
                  <c:v>42289</c:v>
                </c:pt>
                <c:pt idx="42">
                  <c:v>42296</c:v>
                </c:pt>
                <c:pt idx="43">
                  <c:v>42303</c:v>
                </c:pt>
                <c:pt idx="44">
                  <c:v>42310</c:v>
                </c:pt>
                <c:pt idx="45">
                  <c:v>42317</c:v>
                </c:pt>
                <c:pt idx="46">
                  <c:v>42324</c:v>
                </c:pt>
                <c:pt idx="47">
                  <c:v>42331</c:v>
                </c:pt>
                <c:pt idx="48">
                  <c:v>42338</c:v>
                </c:pt>
                <c:pt idx="49">
                  <c:v>42345</c:v>
                </c:pt>
                <c:pt idx="50">
                  <c:v>42352</c:v>
                </c:pt>
              </c:numCache>
            </c:numRef>
          </c:cat>
          <c:val>
            <c:numRef>
              <c:f>Sheet1!$AS$2:$AS$52</c:f>
              <c:numCache>
                <c:formatCode>General</c:formatCode>
                <c:ptCount val="51"/>
                <c:pt idx="0">
                  <c:v>1755</c:v>
                </c:pt>
                <c:pt idx="1">
                  <c:v>335</c:v>
                </c:pt>
                <c:pt idx="2">
                  <c:v>0</c:v>
                </c:pt>
                <c:pt idx="3">
                  <c:v>4375</c:v>
                </c:pt>
                <c:pt idx="4">
                  <c:v>1188</c:v>
                </c:pt>
                <c:pt idx="5">
                  <c:v>1332</c:v>
                </c:pt>
                <c:pt idx="6">
                  <c:v>344</c:v>
                </c:pt>
                <c:pt idx="7">
                  <c:v>1376</c:v>
                </c:pt>
                <c:pt idx="8">
                  <c:v>2142</c:v>
                </c:pt>
                <c:pt idx="9">
                  <c:v>233</c:v>
                </c:pt>
                <c:pt idx="10">
                  <c:v>73</c:v>
                </c:pt>
                <c:pt idx="11">
                  <c:v>4545</c:v>
                </c:pt>
                <c:pt idx="12">
                  <c:v>1434</c:v>
                </c:pt>
                <c:pt idx="13">
                  <c:v>755</c:v>
                </c:pt>
                <c:pt idx="14">
                  <c:v>1863</c:v>
                </c:pt>
                <c:pt idx="15">
                  <c:v>1091</c:v>
                </c:pt>
                <c:pt idx="16">
                  <c:v>2951</c:v>
                </c:pt>
                <c:pt idx="17">
                  <c:v>892</c:v>
                </c:pt>
                <c:pt idx="18">
                  <c:v>2130</c:v>
                </c:pt>
                <c:pt idx="19">
                  <c:v>1634</c:v>
                </c:pt>
                <c:pt idx="20">
                  <c:v>2324</c:v>
                </c:pt>
                <c:pt idx="21">
                  <c:v>1266</c:v>
                </c:pt>
                <c:pt idx="22">
                  <c:v>1394</c:v>
                </c:pt>
                <c:pt idx="23">
                  <c:v>773</c:v>
                </c:pt>
                <c:pt idx="24">
                  <c:v>769</c:v>
                </c:pt>
                <c:pt idx="25">
                  <c:v>2504</c:v>
                </c:pt>
                <c:pt idx="26">
                  <c:v>3090</c:v>
                </c:pt>
                <c:pt idx="27">
                  <c:v>2157</c:v>
                </c:pt>
                <c:pt idx="28">
                  <c:v>1917</c:v>
                </c:pt>
                <c:pt idx="29">
                  <c:v>1122</c:v>
                </c:pt>
                <c:pt idx="30">
                  <c:v>2818</c:v>
                </c:pt>
                <c:pt idx="31">
                  <c:v>1050</c:v>
                </c:pt>
                <c:pt idx="32">
                  <c:v>440</c:v>
                </c:pt>
                <c:pt idx="33">
                  <c:v>2050</c:v>
                </c:pt>
                <c:pt idx="34">
                  <c:v>2258</c:v>
                </c:pt>
                <c:pt idx="35">
                  <c:v>2026</c:v>
                </c:pt>
                <c:pt idx="36">
                  <c:v>3314</c:v>
                </c:pt>
                <c:pt idx="37">
                  <c:v>2217</c:v>
                </c:pt>
                <c:pt idx="38">
                  <c:v>1726</c:v>
                </c:pt>
                <c:pt idx="39">
                  <c:v>1596</c:v>
                </c:pt>
                <c:pt idx="40">
                  <c:v>3631</c:v>
                </c:pt>
                <c:pt idx="41">
                  <c:v>1832</c:v>
                </c:pt>
                <c:pt idx="42">
                  <c:v>676</c:v>
                </c:pt>
                <c:pt idx="43">
                  <c:v>1342</c:v>
                </c:pt>
                <c:pt idx="44">
                  <c:v>2390</c:v>
                </c:pt>
                <c:pt idx="45">
                  <c:v>1748</c:v>
                </c:pt>
                <c:pt idx="46">
                  <c:v>1169</c:v>
                </c:pt>
                <c:pt idx="47">
                  <c:v>3076</c:v>
                </c:pt>
                <c:pt idx="48">
                  <c:v>1043</c:v>
                </c:pt>
                <c:pt idx="49">
                  <c:v>811</c:v>
                </c:pt>
                <c:pt idx="50">
                  <c:v>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1-4B24-90A5-0919EF2C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24312"/>
        <c:axId val="1"/>
      </c:lineChart>
      <c:dateAx>
        <c:axId val="345024312"/>
        <c:scaling>
          <c:orientation val="minMax"/>
          <c:max val="42359"/>
          <c:min val="4200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42821754459"/>
              <c:y val="0.95091648526869288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5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59220081881029E-3"/>
              <c:y val="0.483835425008733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5024312"/>
        <c:crossesAt val="42002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Fish Landings 2016</a:t>
            </a:r>
          </a:p>
        </c:rich>
      </c:tx>
      <c:layout>
        <c:manualLayout>
          <c:xMode val="edge"/>
          <c:yMode val="edge"/>
          <c:x val="0.41995841995841998"/>
          <c:y val="2.0442902264335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84173392047408E-2"/>
          <c:y val="0.10528895983402416"/>
          <c:w val="0.90453615335505089"/>
          <c:h val="0.72941036544196869"/>
        </c:manualLayout>
      </c:layout>
      <c:lineChart>
        <c:grouping val="standard"/>
        <c:varyColors val="0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Sheet1!$AX$2:$AX$51</c:f>
              <c:numCache>
                <c:formatCode>m/d/yyyy</c:formatCode>
                <c:ptCount val="50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42457</c:v>
                </c:pt>
                <c:pt idx="13">
                  <c:v>42464</c:v>
                </c:pt>
                <c:pt idx="14">
                  <c:v>42471</c:v>
                </c:pt>
                <c:pt idx="15">
                  <c:v>42478</c:v>
                </c:pt>
                <c:pt idx="16">
                  <c:v>42485</c:v>
                </c:pt>
                <c:pt idx="17">
                  <c:v>42492</c:v>
                </c:pt>
                <c:pt idx="18">
                  <c:v>42499</c:v>
                </c:pt>
                <c:pt idx="19">
                  <c:v>42506</c:v>
                </c:pt>
                <c:pt idx="20">
                  <c:v>42513</c:v>
                </c:pt>
                <c:pt idx="21">
                  <c:v>42520</c:v>
                </c:pt>
                <c:pt idx="22">
                  <c:v>42527</c:v>
                </c:pt>
                <c:pt idx="23">
                  <c:v>42534</c:v>
                </c:pt>
                <c:pt idx="24">
                  <c:v>42541</c:v>
                </c:pt>
                <c:pt idx="25">
                  <c:v>42548</c:v>
                </c:pt>
                <c:pt idx="26">
                  <c:v>42555</c:v>
                </c:pt>
                <c:pt idx="27">
                  <c:v>42562</c:v>
                </c:pt>
                <c:pt idx="28">
                  <c:v>42569</c:v>
                </c:pt>
                <c:pt idx="29">
                  <c:v>42576</c:v>
                </c:pt>
                <c:pt idx="30">
                  <c:v>42583</c:v>
                </c:pt>
                <c:pt idx="31">
                  <c:v>42590</c:v>
                </c:pt>
                <c:pt idx="32">
                  <c:v>42597</c:v>
                </c:pt>
                <c:pt idx="33">
                  <c:v>42604</c:v>
                </c:pt>
                <c:pt idx="34">
                  <c:v>42611</c:v>
                </c:pt>
                <c:pt idx="35">
                  <c:v>42618</c:v>
                </c:pt>
                <c:pt idx="36">
                  <c:v>42625</c:v>
                </c:pt>
                <c:pt idx="37">
                  <c:v>42632</c:v>
                </c:pt>
                <c:pt idx="38">
                  <c:v>42639</c:v>
                </c:pt>
                <c:pt idx="39">
                  <c:v>42646</c:v>
                </c:pt>
                <c:pt idx="40">
                  <c:v>42653</c:v>
                </c:pt>
                <c:pt idx="41">
                  <c:v>42660</c:v>
                </c:pt>
                <c:pt idx="42">
                  <c:v>42667</c:v>
                </c:pt>
                <c:pt idx="43">
                  <c:v>42674</c:v>
                </c:pt>
                <c:pt idx="44">
                  <c:v>42681</c:v>
                </c:pt>
                <c:pt idx="45">
                  <c:v>42688</c:v>
                </c:pt>
                <c:pt idx="46">
                  <c:v>42695</c:v>
                </c:pt>
                <c:pt idx="47">
                  <c:v>42702</c:v>
                </c:pt>
                <c:pt idx="48">
                  <c:v>42709</c:v>
                </c:pt>
                <c:pt idx="49">
                  <c:v>42716</c:v>
                </c:pt>
              </c:numCache>
            </c:numRef>
          </c:cat>
          <c:val>
            <c:numRef>
              <c:f>Sheet1!$AY$2:$AY$51</c:f>
              <c:numCache>
                <c:formatCode>General</c:formatCode>
                <c:ptCount val="50"/>
                <c:pt idx="0">
                  <c:v>5123</c:v>
                </c:pt>
                <c:pt idx="1">
                  <c:v>5798</c:v>
                </c:pt>
                <c:pt idx="2">
                  <c:v>3028</c:v>
                </c:pt>
                <c:pt idx="3">
                  <c:v>259</c:v>
                </c:pt>
                <c:pt idx="4">
                  <c:v>1522</c:v>
                </c:pt>
                <c:pt idx="5">
                  <c:v>3802</c:v>
                </c:pt>
                <c:pt idx="6">
                  <c:v>1072</c:v>
                </c:pt>
                <c:pt idx="7">
                  <c:v>495</c:v>
                </c:pt>
                <c:pt idx="8">
                  <c:v>1554</c:v>
                </c:pt>
                <c:pt idx="9">
                  <c:v>2866</c:v>
                </c:pt>
                <c:pt idx="10">
                  <c:v>3289</c:v>
                </c:pt>
                <c:pt idx="11">
                  <c:v>2083</c:v>
                </c:pt>
                <c:pt idx="12">
                  <c:v>2995</c:v>
                </c:pt>
                <c:pt idx="13">
                  <c:v>3651</c:v>
                </c:pt>
                <c:pt idx="14">
                  <c:v>2509</c:v>
                </c:pt>
                <c:pt idx="15">
                  <c:v>1363</c:v>
                </c:pt>
                <c:pt idx="16">
                  <c:v>3466</c:v>
                </c:pt>
                <c:pt idx="17">
                  <c:v>1140</c:v>
                </c:pt>
                <c:pt idx="18">
                  <c:v>3950</c:v>
                </c:pt>
                <c:pt idx="19">
                  <c:v>3215</c:v>
                </c:pt>
                <c:pt idx="20">
                  <c:v>1933</c:v>
                </c:pt>
                <c:pt idx="21">
                  <c:v>2175</c:v>
                </c:pt>
                <c:pt idx="22">
                  <c:v>2573</c:v>
                </c:pt>
                <c:pt idx="23">
                  <c:v>3419</c:v>
                </c:pt>
                <c:pt idx="24">
                  <c:v>2397</c:v>
                </c:pt>
                <c:pt idx="25">
                  <c:v>662</c:v>
                </c:pt>
                <c:pt idx="26">
                  <c:v>1732</c:v>
                </c:pt>
                <c:pt idx="27">
                  <c:v>1016</c:v>
                </c:pt>
                <c:pt idx="28">
                  <c:v>2874</c:v>
                </c:pt>
                <c:pt idx="29">
                  <c:v>1186</c:v>
                </c:pt>
                <c:pt idx="30">
                  <c:v>1680</c:v>
                </c:pt>
                <c:pt idx="31">
                  <c:v>2471</c:v>
                </c:pt>
                <c:pt idx="32">
                  <c:v>3672</c:v>
                </c:pt>
                <c:pt idx="33">
                  <c:v>2601</c:v>
                </c:pt>
                <c:pt idx="34">
                  <c:v>3134</c:v>
                </c:pt>
                <c:pt idx="35">
                  <c:v>2178</c:v>
                </c:pt>
                <c:pt idx="36">
                  <c:v>3133</c:v>
                </c:pt>
                <c:pt idx="37">
                  <c:v>6569</c:v>
                </c:pt>
                <c:pt idx="38">
                  <c:v>977</c:v>
                </c:pt>
                <c:pt idx="39">
                  <c:v>4598</c:v>
                </c:pt>
                <c:pt idx="40">
                  <c:v>3308</c:v>
                </c:pt>
                <c:pt idx="41">
                  <c:v>3661</c:v>
                </c:pt>
                <c:pt idx="42">
                  <c:v>2559</c:v>
                </c:pt>
                <c:pt idx="43">
                  <c:v>1512</c:v>
                </c:pt>
                <c:pt idx="44">
                  <c:v>4337</c:v>
                </c:pt>
                <c:pt idx="45">
                  <c:v>1891</c:v>
                </c:pt>
                <c:pt idx="46">
                  <c:v>5436</c:v>
                </c:pt>
                <c:pt idx="47">
                  <c:v>1388</c:v>
                </c:pt>
                <c:pt idx="48">
                  <c:v>3335</c:v>
                </c:pt>
                <c:pt idx="49">
                  <c:v>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5-44D2-90AB-2774BB64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26608"/>
        <c:axId val="1"/>
      </c:lineChart>
      <c:dateAx>
        <c:axId val="345026608"/>
        <c:scaling>
          <c:orientation val="minMax"/>
          <c:max val="42723"/>
          <c:min val="42373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 Commencing</a:t>
                </a:r>
              </a:p>
            </c:rich>
          </c:tx>
          <c:layout>
            <c:manualLayout>
              <c:xMode val="edge"/>
              <c:yMode val="edge"/>
              <c:x val="0.42873224526767839"/>
              <c:y val="0.9509164998442990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Boxes</a:t>
                </a:r>
              </a:p>
            </c:rich>
          </c:tx>
          <c:layout>
            <c:manualLayout>
              <c:xMode val="edge"/>
              <c:yMode val="edge"/>
              <c:x val="8.3161174499757178E-3"/>
              <c:y val="0.48383557987454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5026608"/>
        <c:crossesAt val="42373"/>
        <c:crossBetween val="between"/>
        <c:majorUnit val="500"/>
      </c:valAx>
      <c:spPr>
        <a:solidFill>
          <a:srgbClr val="4F81BD">
            <a:alpha val="34118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5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8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1"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>
    <oddHeader>&amp;C&amp;"Arial,Bold"&amp;12SCALLOWAY FISH MARKET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2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4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Chart13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5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Chart16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20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tabSelected="1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 codeName="Chart4"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129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5"/>
  <sheetViews>
    <sheetView zoomScale="75"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6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7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8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9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10"/>
  <sheetViews>
    <sheetView workbookViewId="0"/>
  </sheetViews>
  <pageMargins left="0.75" right="0.75" top="1" bottom="1" header="0.5" footer="0.5"/>
  <pageSetup paperSize="9"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0.3885</cdr:x>
      <cdr:y>0.19525</cdr:y>
    </cdr:from>
    <cdr:to>
      <cdr:x>0.585</cdr:x>
      <cdr:y>0.243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2566" y="737592"/>
          <a:ext cx="1823714" cy="25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Total: 54352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9050" y="0"/>
    <xdr:ext cx="9172575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0.387</cdr:x>
      <cdr:y>0.1935</cdr:y>
    </cdr:from>
    <cdr:to>
      <cdr:x>0.586</cdr:x>
      <cdr:y>0.23975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2566" y="737592"/>
          <a:ext cx="1823714" cy="25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Total: 72236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0.3865</cdr:x>
      <cdr:y>0.19637</cdr:y>
    </cdr:from>
    <cdr:to>
      <cdr:x>0.58732</cdr:x>
      <cdr:y>0.23975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6717" y="1257300"/>
          <a:ext cx="1814908" cy="224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92292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0.42021</cdr:x>
      <cdr:y>0.11481</cdr:y>
    </cdr:from>
    <cdr:to>
      <cdr:x>0.63621</cdr:x>
      <cdr:y>0.17208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8099" y="704850"/>
          <a:ext cx="199072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88321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0.42271</cdr:x>
      <cdr:y>0.11431</cdr:y>
    </cdr:from>
    <cdr:to>
      <cdr:x>0.63971</cdr:x>
      <cdr:y>0.16958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8099" y="704850"/>
          <a:ext cx="199072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134457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0.393</cdr:x>
      <cdr:y>0.08525</cdr:y>
    </cdr:from>
    <cdr:to>
      <cdr:x>0.578</cdr:x>
      <cdr:y>0.12875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0585" y="533876"/>
          <a:ext cx="1706277" cy="24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1" u="none" strike="noStrike" baseline="0">
              <a:solidFill>
                <a:srgbClr val="0000FF"/>
              </a:solidFill>
              <a:latin typeface="Arial"/>
              <a:cs typeface="Arial"/>
            </a:rPr>
            <a:t>Annual Total: 70361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0.41996</cdr:x>
      <cdr:y>0.12356</cdr:y>
    </cdr:from>
    <cdr:to>
      <cdr:x>0.63721</cdr:x>
      <cdr:y>0.17933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8099" y="704850"/>
          <a:ext cx="199072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159331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0.42124</cdr:x>
      <cdr:y>0.1439</cdr:y>
    </cdr:from>
    <cdr:to>
      <cdr:x>0.63874</cdr:x>
      <cdr:y>0.19967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7640" y="822726"/>
          <a:ext cx="2001019" cy="3063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150243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0.43168</cdr:x>
      <cdr:y>0.05383</cdr:y>
    </cdr:from>
    <cdr:to>
      <cdr:x>0.61223</cdr:x>
      <cdr:y>0.11667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9778" y="419120"/>
          <a:ext cx="1670447" cy="28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131984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0.43018</cdr:x>
      <cdr:y>0.05763</cdr:y>
    </cdr:from>
    <cdr:to>
      <cdr:x>0.61048</cdr:x>
      <cdr:y>0.11742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2248" y="409575"/>
          <a:ext cx="1660685" cy="286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75299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83528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76474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101469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76691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19998</a:t>
          </a:r>
          <a:endParaRPr lang="en-GB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0.42968</cdr:x>
      <cdr:y>0.06519</cdr:y>
    </cdr:from>
    <cdr:to>
      <cdr:x>0.60998</cdr:x>
      <cdr:y>0.11517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643" y="400050"/>
          <a:ext cx="1660685" cy="264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22267" cy="56263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0.434</cdr:x>
      <cdr:y>0.1545</cdr:y>
    </cdr:from>
    <cdr:to>
      <cdr:x>0.619</cdr:x>
      <cdr:y>0.202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1249" y="1060728"/>
          <a:ext cx="1694764" cy="236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1" i="1" u="none" strike="noStrike" baseline="0">
              <a:solidFill>
                <a:srgbClr val="008000"/>
              </a:solidFill>
              <a:latin typeface="Arial"/>
              <a:cs typeface="Arial"/>
            </a:rPr>
            <a:t>Annual Total:72894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0.445</cdr:x>
      <cdr:y>0.103</cdr:y>
    </cdr:from>
    <cdr:to>
      <cdr:x>0.6445</cdr:x>
      <cdr:y>0.15675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2566" y="737592"/>
          <a:ext cx="1823714" cy="25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GB" sz="1200" b="0" i="0" strike="noStrike">
              <a:solidFill>
                <a:srgbClr val="000000"/>
              </a:solidFill>
              <a:latin typeface="Arial"/>
              <a:cs typeface="Arial"/>
            </a:rPr>
            <a:t>Running Total: 64646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050" y="0"/>
    <xdr:ext cx="9172575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0.391</cdr:x>
      <cdr:y>0.19075</cdr:y>
    </cdr:from>
    <cdr:to>
      <cdr:x>0.58825</cdr:x>
      <cdr:y>0.23725</cdr:y>
    </cdr:to>
    <cdr:sp macro="" textlink="">
      <cdr:nvSpPr>
        <cdr:cNvPr id="59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2566" y="737592"/>
          <a:ext cx="1823714" cy="255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Running Total: 53578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050" y="0"/>
    <xdr:ext cx="9172575" cy="5581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5"/>
  <dimension ref="A1:DU53"/>
  <sheetViews>
    <sheetView topLeftCell="DF1" zoomScaleNormal="100" workbookViewId="0">
      <pane ySplit="1" topLeftCell="A2" activePane="bottomLeft" state="frozen"/>
      <selection activeCell="D1" sqref="D1"/>
      <selection pane="bottomLeft" activeCell="DL39" sqref="DL39"/>
    </sheetView>
  </sheetViews>
  <sheetFormatPr defaultRowHeight="12.75" x14ac:dyDescent="0.2"/>
  <cols>
    <col min="1" max="1" width="14.28515625" style="1" customWidth="1"/>
    <col min="3" max="3" width="12.28515625" bestFit="1" customWidth="1"/>
    <col min="5" max="5" width="10.7109375" style="1" customWidth="1"/>
    <col min="6" max="6" width="9.140625" style="1" customWidth="1"/>
    <col min="7" max="7" width="13.140625" style="1" customWidth="1"/>
    <col min="11" max="11" width="13" style="1" customWidth="1"/>
    <col min="12" max="13" width="9.140625" style="1" customWidth="1"/>
    <col min="14" max="14" width="12.28515625" style="1" bestFit="1" customWidth="1"/>
    <col min="18" max="18" width="10.140625" bestFit="1" customWidth="1"/>
    <col min="20" max="20" width="9.85546875" customWidth="1"/>
    <col min="21" max="21" width="11.7109375" customWidth="1"/>
    <col min="22" max="22" width="13.85546875" customWidth="1"/>
    <col min="23" max="23" width="11.28515625" customWidth="1"/>
    <col min="25" max="25" width="10.140625" bestFit="1" customWidth="1"/>
    <col min="27" max="27" width="9.7109375" customWidth="1"/>
    <col min="28" max="28" width="12.28515625" customWidth="1"/>
    <col min="29" max="29" width="13.85546875" customWidth="1"/>
    <col min="32" max="32" width="11.140625" customWidth="1"/>
    <col min="35" max="35" width="12.5703125" customWidth="1"/>
    <col min="36" max="36" width="11.7109375" customWidth="1"/>
    <col min="38" max="38" width="13.28515625" customWidth="1"/>
    <col min="41" max="41" width="14.7109375" customWidth="1"/>
    <col min="42" max="42" width="13.7109375" customWidth="1"/>
    <col min="44" max="44" width="15.5703125" customWidth="1"/>
    <col min="47" max="47" width="13.7109375" customWidth="1"/>
    <col min="48" max="48" width="13.140625" customWidth="1"/>
    <col min="49" max="49" width="9.5703125" customWidth="1"/>
    <col min="50" max="50" width="14.7109375" customWidth="1"/>
    <col min="52" max="52" width="9" style="7" customWidth="1"/>
    <col min="53" max="53" width="12.85546875" customWidth="1"/>
    <col min="54" max="54" width="11.5703125" customWidth="1"/>
    <col min="55" max="55" width="10.7109375" customWidth="1"/>
    <col min="57" max="57" width="10.85546875" customWidth="1"/>
    <col min="59" max="59" width="9" style="7" customWidth="1"/>
    <col min="60" max="60" width="12.85546875" customWidth="1"/>
    <col min="61" max="61" width="13.140625" customWidth="1"/>
    <col min="64" max="64" width="12.28515625" customWidth="1"/>
    <col min="66" max="66" width="9" style="7" customWidth="1"/>
    <col min="67" max="67" width="12.7109375" customWidth="1"/>
    <col min="68" max="68" width="13.140625" customWidth="1"/>
    <col min="69" max="69" width="9" style="7" customWidth="1"/>
    <col min="71" max="71" width="12.140625" customWidth="1"/>
    <col min="73" max="73" width="9" style="7" customWidth="1"/>
    <col min="74" max="75" width="11.85546875" customWidth="1"/>
    <col min="76" max="76" width="9" style="7" customWidth="1"/>
    <col min="78" max="78" width="12" customWidth="1"/>
    <col min="80" max="80" width="9" style="7" customWidth="1"/>
    <col min="81" max="81" width="12.85546875" customWidth="1"/>
    <col min="82" max="82" width="13" customWidth="1"/>
    <col min="83" max="83" width="11" style="7" customWidth="1"/>
    <col min="85" max="85" width="12.85546875" customWidth="1"/>
    <col min="90" max="90" width="10.5703125" customWidth="1"/>
    <col min="92" max="92" width="10.42578125" customWidth="1"/>
    <col min="95" max="95" width="11.85546875" customWidth="1"/>
    <col min="96" max="96" width="12.85546875" customWidth="1"/>
    <col min="99" max="99" width="11.28515625" customWidth="1"/>
    <col min="102" max="102" width="12.28515625" customWidth="1"/>
    <col min="103" max="103" width="14.42578125" customWidth="1"/>
    <col min="106" max="106" width="12.140625" customWidth="1"/>
    <col min="109" max="109" width="12" customWidth="1"/>
    <col min="110" max="110" width="11.85546875" customWidth="1"/>
    <col min="111" max="111" width="12.28515625" customWidth="1"/>
    <col min="113" max="113" width="10.140625" bestFit="1" customWidth="1"/>
    <col min="116" max="116" width="12.28515625" customWidth="1"/>
    <col min="117" max="117" width="12.7109375" customWidth="1"/>
    <col min="120" max="120" width="10.140625" bestFit="1" customWidth="1"/>
    <col min="123" max="124" width="13.28515625" customWidth="1"/>
  </cols>
  <sheetData>
    <row r="1" spans="1:1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I1" s="1" t="s">
        <v>3</v>
      </c>
      <c r="K1" s="1" t="s">
        <v>0</v>
      </c>
      <c r="L1" s="1" t="s">
        <v>1</v>
      </c>
      <c r="M1" s="1" t="s">
        <v>3</v>
      </c>
      <c r="N1" s="1" t="s">
        <v>2</v>
      </c>
      <c r="P1" s="1" t="s">
        <v>3</v>
      </c>
      <c r="R1" s="1" t="s">
        <v>0</v>
      </c>
      <c r="S1" s="1" t="s">
        <v>1</v>
      </c>
      <c r="T1" s="1" t="s">
        <v>3</v>
      </c>
      <c r="U1" s="1" t="s">
        <v>2</v>
      </c>
      <c r="V1" s="1" t="s">
        <v>4</v>
      </c>
      <c r="W1" s="1" t="s">
        <v>3</v>
      </c>
      <c r="Y1" s="1" t="s">
        <v>0</v>
      </c>
      <c r="Z1" s="1" t="s">
        <v>1</v>
      </c>
      <c r="AA1" s="1" t="s">
        <v>3</v>
      </c>
      <c r="AB1" s="1" t="s">
        <v>2</v>
      </c>
      <c r="AC1" s="1" t="s">
        <v>4</v>
      </c>
      <c r="AD1" s="1" t="s">
        <v>3</v>
      </c>
      <c r="AF1" s="1" t="s">
        <v>0</v>
      </c>
      <c r="AG1" s="1" t="s">
        <v>1</v>
      </c>
      <c r="AH1" s="1" t="s">
        <v>3</v>
      </c>
      <c r="AI1" s="1" t="s">
        <v>2</v>
      </c>
      <c r="AJ1" s="1" t="s">
        <v>4</v>
      </c>
      <c r="AK1" s="1" t="s">
        <v>3</v>
      </c>
      <c r="AL1" s="1" t="s">
        <v>0</v>
      </c>
      <c r="AM1" s="1" t="s">
        <v>1</v>
      </c>
      <c r="AN1" s="1" t="s">
        <v>3</v>
      </c>
      <c r="AO1" s="1" t="s">
        <v>2</v>
      </c>
      <c r="AP1" s="1" t="s">
        <v>4</v>
      </c>
      <c r="AQ1" s="1" t="s">
        <v>3</v>
      </c>
      <c r="AR1" s="1" t="s">
        <v>0</v>
      </c>
      <c r="AS1" s="1" t="s">
        <v>1</v>
      </c>
      <c r="AT1" s="1" t="s">
        <v>3</v>
      </c>
      <c r="AU1" s="1" t="s">
        <v>2</v>
      </c>
      <c r="AV1" s="1" t="s">
        <v>4</v>
      </c>
      <c r="AW1" s="1" t="s">
        <v>3</v>
      </c>
      <c r="AX1" s="1" t="s">
        <v>0</v>
      </c>
      <c r="AY1" s="1" t="s">
        <v>1</v>
      </c>
      <c r="AZ1" s="12" t="s">
        <v>3</v>
      </c>
      <c r="BA1" s="1" t="s">
        <v>2</v>
      </c>
      <c r="BB1" s="1" t="s">
        <v>4</v>
      </c>
      <c r="BC1" s="1" t="s">
        <v>3</v>
      </c>
      <c r="BE1" s="1" t="s">
        <v>0</v>
      </c>
      <c r="BF1" s="1" t="s">
        <v>1</v>
      </c>
      <c r="BG1" s="12" t="s">
        <v>3</v>
      </c>
      <c r="BH1" s="1" t="s">
        <v>2</v>
      </c>
      <c r="BI1" s="1" t="s">
        <v>4</v>
      </c>
      <c r="BJ1" s="1" t="s">
        <v>3</v>
      </c>
      <c r="BL1" s="1" t="s">
        <v>0</v>
      </c>
      <c r="BM1" s="1" t="s">
        <v>1</v>
      </c>
      <c r="BN1" s="12" t="s">
        <v>3</v>
      </c>
      <c r="BO1" s="1" t="s">
        <v>2</v>
      </c>
      <c r="BP1" s="1" t="s">
        <v>4</v>
      </c>
      <c r="BQ1" s="12" t="s">
        <v>3</v>
      </c>
      <c r="BS1" s="1" t="s">
        <v>0</v>
      </c>
      <c r="BT1" s="1" t="s">
        <v>1</v>
      </c>
      <c r="BU1" s="12" t="s">
        <v>3</v>
      </c>
      <c r="BV1" s="1" t="s">
        <v>2</v>
      </c>
      <c r="BW1" s="1" t="s">
        <v>4</v>
      </c>
      <c r="BX1" s="12" t="s">
        <v>3</v>
      </c>
      <c r="BZ1" s="1" t="s">
        <v>0</v>
      </c>
      <c r="CA1" s="1" t="s">
        <v>1</v>
      </c>
      <c r="CB1" s="12" t="s">
        <v>3</v>
      </c>
      <c r="CC1" s="1" t="s">
        <v>2</v>
      </c>
      <c r="CD1" s="1" t="s">
        <v>4</v>
      </c>
      <c r="CE1" s="12" t="s">
        <v>3</v>
      </c>
      <c r="CG1" s="1" t="s">
        <v>0</v>
      </c>
      <c r="CH1" s="1" t="s">
        <v>1</v>
      </c>
      <c r="CI1" s="12" t="s">
        <v>3</v>
      </c>
      <c r="CJ1" s="1" t="s">
        <v>2</v>
      </c>
      <c r="CK1" s="1" t="s">
        <v>4</v>
      </c>
      <c r="CL1" s="12" t="s">
        <v>3</v>
      </c>
      <c r="CN1" s="1" t="s">
        <v>0</v>
      </c>
      <c r="CO1" s="1" t="s">
        <v>1</v>
      </c>
      <c r="CP1" s="12" t="s">
        <v>3</v>
      </c>
      <c r="CQ1" s="1" t="s">
        <v>2</v>
      </c>
      <c r="CR1" s="1" t="s">
        <v>4</v>
      </c>
      <c r="CS1" s="12" t="s">
        <v>3</v>
      </c>
      <c r="CU1" s="1" t="s">
        <v>0</v>
      </c>
      <c r="CV1" s="1" t="s">
        <v>1</v>
      </c>
      <c r="CW1" s="12" t="s">
        <v>3</v>
      </c>
      <c r="CX1" s="1" t="s">
        <v>2</v>
      </c>
      <c r="CY1" s="1" t="s">
        <v>4</v>
      </c>
      <c r="CZ1" s="12" t="s">
        <v>3</v>
      </c>
      <c r="DB1" s="1" t="s">
        <v>0</v>
      </c>
      <c r="DC1" s="1" t="s">
        <v>1</v>
      </c>
      <c r="DD1" s="12" t="s">
        <v>3</v>
      </c>
      <c r="DE1" s="1" t="s">
        <v>2</v>
      </c>
      <c r="DF1" s="1" t="s">
        <v>4</v>
      </c>
      <c r="DG1" s="12" t="s">
        <v>3</v>
      </c>
      <c r="DI1" s="1" t="s">
        <v>0</v>
      </c>
      <c r="DJ1" s="1" t="s">
        <v>1</v>
      </c>
      <c r="DK1" s="12" t="s">
        <v>3</v>
      </c>
      <c r="DL1" s="1" t="s">
        <v>2</v>
      </c>
      <c r="DM1" s="1" t="s">
        <v>4</v>
      </c>
      <c r="DN1" s="12" t="s">
        <v>3</v>
      </c>
      <c r="DP1" s="1" t="s">
        <v>0</v>
      </c>
      <c r="DQ1" s="1" t="s">
        <v>1</v>
      </c>
      <c r="DR1" s="12" t="s">
        <v>3</v>
      </c>
      <c r="DS1" s="1" t="s">
        <v>2</v>
      </c>
      <c r="DT1" s="1" t="s">
        <v>4</v>
      </c>
      <c r="DU1" s="12" t="s">
        <v>3</v>
      </c>
    </row>
    <row r="2" spans="1:125" x14ac:dyDescent="0.2">
      <c r="A2" s="2">
        <v>39454</v>
      </c>
      <c r="B2" s="1">
        <v>1602</v>
      </c>
      <c r="C2" s="1"/>
      <c r="D2">
        <v>1602</v>
      </c>
      <c r="E2" s="2">
        <v>39818</v>
      </c>
      <c r="F2" s="1">
        <v>1978</v>
      </c>
      <c r="I2">
        <v>1978</v>
      </c>
      <c r="K2" s="2">
        <v>40182</v>
      </c>
      <c r="L2" s="1">
        <v>1945</v>
      </c>
      <c r="M2" s="1">
        <v>1945</v>
      </c>
      <c r="N2" s="1">
        <v>1945</v>
      </c>
      <c r="R2" s="5">
        <v>40546</v>
      </c>
      <c r="S2">
        <v>2243</v>
      </c>
      <c r="T2">
        <v>2243</v>
      </c>
      <c r="U2">
        <v>2243</v>
      </c>
      <c r="V2">
        <v>1</v>
      </c>
      <c r="W2">
        <f>AVERAGE(S2/V2)</f>
        <v>2243</v>
      </c>
      <c r="Y2" s="5">
        <v>40910</v>
      </c>
      <c r="Z2">
        <v>1301</v>
      </c>
      <c r="AA2" s="7">
        <f t="shared" ref="AA2:AA51" si="0">AD2</f>
        <v>1301</v>
      </c>
      <c r="AB2">
        <v>1301</v>
      </c>
      <c r="AC2">
        <v>1</v>
      </c>
      <c r="AD2" s="7">
        <f t="shared" ref="AD2:AD51" si="1">AVERAGE(AB2/AC2)</f>
        <v>1301</v>
      </c>
      <c r="AF2" s="2">
        <v>41281</v>
      </c>
      <c r="AG2">
        <v>1471</v>
      </c>
      <c r="AH2" s="7">
        <v>1471</v>
      </c>
      <c r="AI2">
        <v>1471</v>
      </c>
      <c r="AJ2">
        <v>1</v>
      </c>
      <c r="AK2" s="7">
        <v>1471</v>
      </c>
      <c r="AL2" s="2">
        <v>41638</v>
      </c>
      <c r="AM2">
        <v>2415</v>
      </c>
      <c r="AN2" s="7">
        <v>0</v>
      </c>
      <c r="AO2">
        <v>2415</v>
      </c>
      <c r="AP2">
        <v>1</v>
      </c>
      <c r="AQ2" s="7">
        <v>2415</v>
      </c>
      <c r="AR2" s="2">
        <v>42002</v>
      </c>
      <c r="AS2">
        <v>1755</v>
      </c>
      <c r="AT2" s="7">
        <v>1755</v>
      </c>
      <c r="AU2">
        <v>1755</v>
      </c>
      <c r="AV2">
        <v>1</v>
      </c>
      <c r="AW2" s="7">
        <v>1755</v>
      </c>
      <c r="AX2" s="2">
        <v>42373</v>
      </c>
      <c r="AY2">
        <v>5123</v>
      </c>
      <c r="AZ2" s="7">
        <v>5123</v>
      </c>
      <c r="BA2">
        <v>5123</v>
      </c>
      <c r="BB2">
        <v>1</v>
      </c>
      <c r="BC2" s="7">
        <v>5123</v>
      </c>
      <c r="BE2" s="5">
        <v>42737</v>
      </c>
      <c r="BF2">
        <v>1018</v>
      </c>
      <c r="BG2" s="7">
        <v>1018</v>
      </c>
      <c r="BH2">
        <v>1018</v>
      </c>
      <c r="BI2">
        <v>1</v>
      </c>
      <c r="BJ2" s="7">
        <v>1018</v>
      </c>
      <c r="BL2" s="5">
        <v>43101</v>
      </c>
      <c r="BM2">
        <v>4316</v>
      </c>
      <c r="BN2" s="7">
        <v>4316</v>
      </c>
      <c r="BO2">
        <v>4316</v>
      </c>
      <c r="BP2">
        <v>1</v>
      </c>
      <c r="BQ2" s="7">
        <v>4316</v>
      </c>
      <c r="BS2" s="5">
        <v>43465</v>
      </c>
      <c r="BT2">
        <v>1027</v>
      </c>
      <c r="BU2" s="7">
        <v>1027</v>
      </c>
      <c r="BV2">
        <v>1027</v>
      </c>
      <c r="BW2">
        <v>1</v>
      </c>
      <c r="BX2" s="7">
        <v>1027</v>
      </c>
      <c r="BZ2" s="5">
        <v>43829</v>
      </c>
      <c r="CA2">
        <v>920</v>
      </c>
      <c r="CB2" s="7">
        <v>920</v>
      </c>
      <c r="CC2">
        <v>920</v>
      </c>
      <c r="CD2">
        <v>1</v>
      </c>
      <c r="CE2" s="7">
        <v>920</v>
      </c>
      <c r="CG2" s="2">
        <v>44200</v>
      </c>
      <c r="CH2">
        <v>2927</v>
      </c>
      <c r="CI2">
        <v>2927</v>
      </c>
      <c r="CJ2">
        <v>2927</v>
      </c>
      <c r="CK2">
        <v>1</v>
      </c>
      <c r="CL2">
        <v>2927</v>
      </c>
      <c r="CN2" s="2">
        <v>44564</v>
      </c>
      <c r="CO2">
        <v>1900</v>
      </c>
      <c r="CP2">
        <v>0</v>
      </c>
      <c r="CQ2">
        <v>1900</v>
      </c>
      <c r="CR2">
        <v>1</v>
      </c>
      <c r="CS2">
        <v>0</v>
      </c>
      <c r="CU2" s="5">
        <v>44928</v>
      </c>
      <c r="CV2">
        <v>5286</v>
      </c>
      <c r="CW2">
        <v>5286</v>
      </c>
      <c r="CX2">
        <v>5286</v>
      </c>
      <c r="CY2">
        <v>1</v>
      </c>
      <c r="CZ2">
        <v>5286</v>
      </c>
      <c r="DB2" s="5">
        <v>45292</v>
      </c>
      <c r="DC2">
        <v>2962</v>
      </c>
      <c r="DD2">
        <v>0</v>
      </c>
      <c r="DE2">
        <v>2962</v>
      </c>
      <c r="DF2">
        <v>1</v>
      </c>
      <c r="DG2">
        <v>0</v>
      </c>
      <c r="DI2" s="2">
        <v>45656</v>
      </c>
      <c r="DJ2">
        <v>2185</v>
      </c>
      <c r="DK2" s="7">
        <v>2185</v>
      </c>
      <c r="DL2">
        <v>2185</v>
      </c>
      <c r="DM2">
        <v>1</v>
      </c>
      <c r="DN2" s="7">
        <v>2185</v>
      </c>
      <c r="DP2" s="5">
        <v>46027</v>
      </c>
      <c r="DT2">
        <v>1</v>
      </c>
    </row>
    <row r="3" spans="1:125" x14ac:dyDescent="0.2">
      <c r="A3" s="2">
        <v>39461</v>
      </c>
      <c r="B3" s="1">
        <v>2483</v>
      </c>
      <c r="C3" s="1">
        <f>B3+B2</f>
        <v>4085</v>
      </c>
      <c r="D3" s="3">
        <f>C3/H3</f>
        <v>2042.5</v>
      </c>
      <c r="E3" s="2">
        <v>39825</v>
      </c>
      <c r="F3" s="1">
        <v>1035</v>
      </c>
      <c r="G3" s="1">
        <f>F3+F2</f>
        <v>3013</v>
      </c>
      <c r="H3">
        <v>2</v>
      </c>
      <c r="I3" s="3">
        <f>G3/H3</f>
        <v>1506.5</v>
      </c>
      <c r="K3" s="2">
        <v>40189</v>
      </c>
      <c r="L3" s="1">
        <v>1646</v>
      </c>
      <c r="M3" s="4">
        <f>P3</f>
        <v>1795.5</v>
      </c>
      <c r="N3" s="1">
        <f t="shared" ref="N3:N23" si="2">L3+N2</f>
        <v>3591</v>
      </c>
      <c r="O3">
        <v>2</v>
      </c>
      <c r="P3" s="3">
        <f t="shared" ref="P3:P10" si="3">N3/O3</f>
        <v>1795.5</v>
      </c>
      <c r="R3" s="5">
        <v>40553</v>
      </c>
      <c r="S3">
        <v>1388</v>
      </c>
      <c r="T3">
        <f t="shared" ref="T3:T52" si="4">W3</f>
        <v>1816.5</v>
      </c>
      <c r="U3">
        <f>S3+U2</f>
        <v>3631</v>
      </c>
      <c r="V3">
        <v>2</v>
      </c>
      <c r="W3">
        <f t="shared" ref="W3:W52" si="5">AVERAGE(U3,V3)</f>
        <v>1816.5</v>
      </c>
      <c r="Y3" s="5">
        <v>40917</v>
      </c>
      <c r="Z3">
        <v>500</v>
      </c>
      <c r="AA3" s="7">
        <f t="shared" si="0"/>
        <v>900.5</v>
      </c>
      <c r="AB3">
        <f>Z3+AB2</f>
        <v>1801</v>
      </c>
      <c r="AC3">
        <v>2</v>
      </c>
      <c r="AD3" s="7">
        <f>AVERAGE(AB3/AC3)</f>
        <v>900.5</v>
      </c>
      <c r="AF3" s="2">
        <v>41288</v>
      </c>
      <c r="AG3">
        <v>930</v>
      </c>
      <c r="AH3" s="7">
        <f>AK3</f>
        <v>1200.5</v>
      </c>
      <c r="AI3">
        <f>AI2+AG3</f>
        <v>2401</v>
      </c>
      <c r="AJ3">
        <v>2</v>
      </c>
      <c r="AK3" s="7">
        <f t="shared" ref="AK3:AK51" si="6">AVERAGE(AI3/AJ3)</f>
        <v>1200.5</v>
      </c>
      <c r="AL3" s="2">
        <v>41645</v>
      </c>
      <c r="AM3">
        <v>2998</v>
      </c>
      <c r="AN3" s="7">
        <f t="shared" ref="AN3:AN52" si="7">AQ3</f>
        <v>2706.5</v>
      </c>
      <c r="AO3">
        <f>AO2+AM3</f>
        <v>5413</v>
      </c>
      <c r="AP3">
        <v>2</v>
      </c>
      <c r="AQ3" s="7">
        <f t="shared" ref="AQ3:AQ52" si="8">AVERAGE(AO3/AP3)</f>
        <v>2706.5</v>
      </c>
      <c r="AR3" s="2">
        <v>42009</v>
      </c>
      <c r="AS3">
        <v>335</v>
      </c>
      <c r="AT3" s="7">
        <f t="shared" ref="AT3:AT52" si="9">AW3</f>
        <v>1045</v>
      </c>
      <c r="AU3">
        <f t="shared" ref="AU3:AU23" si="10">AU2+AS3</f>
        <v>2090</v>
      </c>
      <c r="AV3">
        <v>2</v>
      </c>
      <c r="AW3" s="7">
        <f t="shared" ref="AW3:AW52" si="11">AVERAGE(AU3/AV3)</f>
        <v>1045</v>
      </c>
      <c r="AX3" s="2">
        <v>42380</v>
      </c>
      <c r="AY3">
        <v>5798</v>
      </c>
      <c r="AZ3" s="7">
        <f t="shared" ref="AZ3:AZ51" si="12">BC3</f>
        <v>5460.5</v>
      </c>
      <c r="BA3">
        <f t="shared" ref="BA3:BA24" si="13">BA2+AY3</f>
        <v>10921</v>
      </c>
      <c r="BB3">
        <v>2</v>
      </c>
      <c r="BC3" s="7">
        <f>AVERAGE(BA3/BB3)</f>
        <v>5460.5</v>
      </c>
      <c r="BE3" s="5">
        <v>42744</v>
      </c>
      <c r="BF3">
        <v>3363</v>
      </c>
      <c r="BG3" s="7">
        <f t="shared" ref="BG3:BG31" si="14">BJ3</f>
        <v>2190.5</v>
      </c>
      <c r="BH3">
        <f t="shared" ref="BH3:BH43" si="15">BH2+BF3</f>
        <v>4381</v>
      </c>
      <c r="BI3">
        <v>2</v>
      </c>
      <c r="BJ3" s="7">
        <f>AVERAGE(BH3/BI3)</f>
        <v>2190.5</v>
      </c>
      <c r="BL3" s="5">
        <v>43108</v>
      </c>
      <c r="BM3">
        <v>3184</v>
      </c>
      <c r="BN3" s="7">
        <f t="shared" ref="BN3:BN36" si="16">BQ3</f>
        <v>3750</v>
      </c>
      <c r="BO3">
        <f t="shared" ref="BO3:BO46" si="17">SUM(BO2,BM3)</f>
        <v>7500</v>
      </c>
      <c r="BP3">
        <v>2</v>
      </c>
      <c r="BQ3" s="7">
        <f>AVERAGE(BO3/BP3)</f>
        <v>3750</v>
      </c>
      <c r="BS3" s="5">
        <v>43472</v>
      </c>
      <c r="BT3">
        <v>3440</v>
      </c>
      <c r="BU3" s="7">
        <f>BX3</f>
        <v>2233.5</v>
      </c>
      <c r="BV3">
        <f>SUM(BV2,BT3)</f>
        <v>4467</v>
      </c>
      <c r="BW3">
        <v>2</v>
      </c>
      <c r="BX3" s="7">
        <f>AVERAGE(BV3/BW3)</f>
        <v>2233.5</v>
      </c>
      <c r="BZ3" s="5">
        <v>43836</v>
      </c>
      <c r="CA3">
        <v>19</v>
      </c>
      <c r="CB3" s="7">
        <f t="shared" ref="CB3:CB9" si="18">CE3</f>
        <v>469.5</v>
      </c>
      <c r="CC3">
        <f t="shared" ref="CC3:CC11" si="19">SUM(CC2,CA3)</f>
        <v>939</v>
      </c>
      <c r="CD3">
        <v>2</v>
      </c>
      <c r="CE3" s="7">
        <f>AVERAGE(CC3/CD3)</f>
        <v>469.5</v>
      </c>
      <c r="CG3" s="2">
        <v>44207</v>
      </c>
      <c r="CH3">
        <v>358</v>
      </c>
      <c r="CI3" s="7">
        <f t="shared" ref="CI3:CI39" si="20">MAX(CL3)</f>
        <v>1642.5</v>
      </c>
      <c r="CJ3">
        <f t="shared" ref="CJ3:CJ39" si="21">SUM(CJ2,CH3)</f>
        <v>3285</v>
      </c>
      <c r="CK3">
        <v>2</v>
      </c>
      <c r="CL3" s="7">
        <f t="shared" ref="CL3:CL51" si="22">AVERAGE(CJ3/CK3)</f>
        <v>1642.5</v>
      </c>
      <c r="CN3" s="2">
        <v>44571</v>
      </c>
      <c r="CO3">
        <v>882</v>
      </c>
      <c r="CP3" s="7">
        <f>MAX(CS3)</f>
        <v>1391</v>
      </c>
      <c r="CQ3">
        <f>SUM(CQ2,CO3)</f>
        <v>2782</v>
      </c>
      <c r="CR3">
        <v>2</v>
      </c>
      <c r="CS3" s="7">
        <f t="shared" ref="CS3:CS27" si="23">AVERAGE(CQ3/CR3)</f>
        <v>1391</v>
      </c>
      <c r="CU3" s="5">
        <v>44935</v>
      </c>
      <c r="CV3">
        <v>1763</v>
      </c>
      <c r="CW3" s="7">
        <f t="shared" ref="CW3:CW52" si="24">MAX(CZ3)</f>
        <v>3524.5</v>
      </c>
      <c r="CX3">
        <f t="shared" ref="CX3:CX52" si="25">SUM(CX2,CV3)</f>
        <v>7049</v>
      </c>
      <c r="CY3">
        <v>2</v>
      </c>
      <c r="CZ3" s="7">
        <f t="shared" ref="CZ3:CZ52" si="26">AVERAGE(CX3/CY3)</f>
        <v>3524.5</v>
      </c>
      <c r="DB3" s="5">
        <v>45299</v>
      </c>
      <c r="DC3">
        <v>4353</v>
      </c>
      <c r="DD3" s="7">
        <f t="shared" ref="DD3:DD46" si="27">MAX(DG3)</f>
        <v>3657.5</v>
      </c>
      <c r="DE3">
        <f>SUM(DE2,DC3)</f>
        <v>7315</v>
      </c>
      <c r="DF3">
        <v>2</v>
      </c>
      <c r="DG3" s="7">
        <f>AVERAGE(DE3/DF3)</f>
        <v>3657.5</v>
      </c>
      <c r="DI3" s="5">
        <v>45663</v>
      </c>
      <c r="DJ3">
        <v>2667</v>
      </c>
      <c r="DK3" s="7">
        <f>MAX(DN3)</f>
        <v>2426</v>
      </c>
      <c r="DL3">
        <f t="shared" ref="DL3:DL36" si="28">SUM(DL2,DJ3)</f>
        <v>4852</v>
      </c>
      <c r="DM3">
        <v>2</v>
      </c>
      <c r="DN3" s="7">
        <f>AVERAGE(DL3/DM3)</f>
        <v>2426</v>
      </c>
      <c r="DP3" s="5">
        <v>46034</v>
      </c>
      <c r="DT3">
        <v>2</v>
      </c>
    </row>
    <row r="4" spans="1:125" x14ac:dyDescent="0.2">
      <c r="A4" s="2">
        <v>39468</v>
      </c>
      <c r="B4" s="1">
        <v>575</v>
      </c>
      <c r="C4" s="1">
        <f>C3+B4</f>
        <v>4660</v>
      </c>
      <c r="D4" s="3">
        <f t="shared" ref="D4:D50" si="29">C4/H4</f>
        <v>1553.3333333333333</v>
      </c>
      <c r="E4" s="2">
        <v>39832</v>
      </c>
      <c r="F4" s="1">
        <v>1950</v>
      </c>
      <c r="G4" s="1">
        <f t="shared" ref="G4:G44" si="30">F4+G3</f>
        <v>4963</v>
      </c>
      <c r="H4">
        <f>H3+1</f>
        <v>3</v>
      </c>
      <c r="I4" s="3">
        <f t="shared" ref="I4:I44" si="31">G4/H4</f>
        <v>1654.3333333333333</v>
      </c>
      <c r="K4" s="2">
        <v>40196</v>
      </c>
      <c r="L4" s="1">
        <v>653</v>
      </c>
      <c r="M4" s="4">
        <f t="shared" ref="M4:M23" si="32">P4</f>
        <v>1414.6666666666667</v>
      </c>
      <c r="N4" s="1">
        <f t="shared" si="2"/>
        <v>4244</v>
      </c>
      <c r="O4">
        <f t="shared" ref="O4:O10" si="33">O3+1</f>
        <v>3</v>
      </c>
      <c r="P4" s="3">
        <f t="shared" si="3"/>
        <v>1414.6666666666667</v>
      </c>
      <c r="R4" s="5">
        <v>40560</v>
      </c>
      <c r="S4">
        <v>933</v>
      </c>
      <c r="T4">
        <f t="shared" si="4"/>
        <v>2283.5</v>
      </c>
      <c r="U4">
        <f t="shared" ref="U4:U52" si="34">SUM(S4+U3)</f>
        <v>4564</v>
      </c>
      <c r="V4">
        <f t="shared" ref="V4:V51" si="35">V3+1</f>
        <v>3</v>
      </c>
      <c r="W4">
        <f t="shared" si="5"/>
        <v>2283.5</v>
      </c>
      <c r="Y4" s="5">
        <v>40924</v>
      </c>
      <c r="Z4">
        <v>920</v>
      </c>
      <c r="AA4" s="7">
        <f t="shared" si="0"/>
        <v>907</v>
      </c>
      <c r="AB4">
        <f t="shared" ref="AB4:AB52" si="36">Z4+AB3</f>
        <v>2721</v>
      </c>
      <c r="AC4">
        <f t="shared" ref="AC4:AC51" si="37">AC3+1</f>
        <v>3</v>
      </c>
      <c r="AD4" s="7">
        <f t="shared" si="1"/>
        <v>907</v>
      </c>
      <c r="AF4" s="2">
        <v>41295</v>
      </c>
      <c r="AG4">
        <v>745</v>
      </c>
      <c r="AH4" s="7">
        <f t="shared" ref="AH4:AH51" si="38">AK4</f>
        <v>1048.6666666666667</v>
      </c>
      <c r="AI4">
        <f t="shared" ref="AI4:AI51" si="39">AI3+AG4</f>
        <v>3146</v>
      </c>
      <c r="AJ4">
        <f t="shared" ref="AJ4:AJ51" si="40">AJ3+1</f>
        <v>3</v>
      </c>
      <c r="AK4" s="7">
        <f t="shared" si="6"/>
        <v>1048.6666666666667</v>
      </c>
      <c r="AL4" s="2">
        <v>41652</v>
      </c>
      <c r="AM4">
        <v>2244</v>
      </c>
      <c r="AN4" s="7">
        <f t="shared" si="7"/>
        <v>2552.3333333333335</v>
      </c>
      <c r="AO4">
        <f t="shared" ref="AO4:AO52" si="41">AO3+AM4</f>
        <v>7657</v>
      </c>
      <c r="AP4">
        <f t="shared" ref="AP4:AP51" si="42">AP3+1</f>
        <v>3</v>
      </c>
      <c r="AQ4" s="7">
        <f t="shared" si="8"/>
        <v>2552.3333333333335</v>
      </c>
      <c r="AR4" s="2">
        <v>42016</v>
      </c>
      <c r="AS4">
        <v>0</v>
      </c>
      <c r="AT4" s="7">
        <f t="shared" si="9"/>
        <v>696.66666666666663</v>
      </c>
      <c r="AU4">
        <f t="shared" si="10"/>
        <v>2090</v>
      </c>
      <c r="AV4">
        <f t="shared" ref="AV4:AV51" si="43">AV3+1</f>
        <v>3</v>
      </c>
      <c r="AW4" s="7">
        <f t="shared" si="11"/>
        <v>696.66666666666663</v>
      </c>
      <c r="AX4" s="2">
        <v>42387</v>
      </c>
      <c r="AY4">
        <v>3028</v>
      </c>
      <c r="AZ4" s="7">
        <f t="shared" si="12"/>
        <v>4649.666666666667</v>
      </c>
      <c r="BA4">
        <f t="shared" si="13"/>
        <v>13949</v>
      </c>
      <c r="BB4">
        <f t="shared" ref="BB4:BB51" si="44">BB3+1</f>
        <v>3</v>
      </c>
      <c r="BC4" s="7">
        <f>AVERAGE(BA4/BB4)</f>
        <v>4649.666666666667</v>
      </c>
      <c r="BE4" s="5">
        <v>42751</v>
      </c>
      <c r="BF4">
        <v>3119</v>
      </c>
      <c r="BG4" s="7">
        <f t="shared" si="14"/>
        <v>2500</v>
      </c>
      <c r="BH4">
        <f t="shared" si="15"/>
        <v>7500</v>
      </c>
      <c r="BI4">
        <f t="shared" ref="BI4:BI51" si="45">BI3+1</f>
        <v>3</v>
      </c>
      <c r="BJ4" s="7">
        <f t="shared" ref="BJ4:BJ52" si="46">AVERAGE(BH4/BI4)</f>
        <v>2500</v>
      </c>
      <c r="BL4" s="5">
        <v>43115</v>
      </c>
      <c r="BM4">
        <v>2031</v>
      </c>
      <c r="BN4" s="7">
        <f t="shared" si="16"/>
        <v>3177</v>
      </c>
      <c r="BO4">
        <f t="shared" si="17"/>
        <v>9531</v>
      </c>
      <c r="BP4">
        <f t="shared" ref="BP4:BP51" si="47">BP3+1</f>
        <v>3</v>
      </c>
      <c r="BQ4" s="7">
        <f t="shared" ref="BQ4:BQ52" si="48">AVERAGE(BO4/BP4)</f>
        <v>3177</v>
      </c>
      <c r="BS4" s="5">
        <v>43479</v>
      </c>
      <c r="BT4">
        <v>2241</v>
      </c>
      <c r="BU4" s="7">
        <f>BX4</f>
        <v>2236</v>
      </c>
      <c r="BV4">
        <f>SUM(BV3,BT4)</f>
        <v>6708</v>
      </c>
      <c r="BW4">
        <f t="shared" ref="BW4:BW51" si="49">BW3+1</f>
        <v>3</v>
      </c>
      <c r="BX4" s="7">
        <f t="shared" ref="BX4:BX52" si="50">AVERAGE(BV4/BW4)</f>
        <v>2236</v>
      </c>
      <c r="BZ4" s="5">
        <v>43843</v>
      </c>
      <c r="CA4">
        <v>0</v>
      </c>
      <c r="CB4" s="7">
        <f t="shared" si="18"/>
        <v>313</v>
      </c>
      <c r="CC4">
        <f t="shared" si="19"/>
        <v>939</v>
      </c>
      <c r="CD4">
        <f t="shared" ref="CD4:CD51" si="51">CD3+1</f>
        <v>3</v>
      </c>
      <c r="CE4" s="7">
        <f t="shared" ref="CE4:CE11" si="52">AVERAGE(CC4/CD4)</f>
        <v>313</v>
      </c>
      <c r="CG4" s="2">
        <v>44214</v>
      </c>
      <c r="CH4">
        <v>2221</v>
      </c>
      <c r="CI4" s="7">
        <f t="shared" si="20"/>
        <v>1835.3333333333333</v>
      </c>
      <c r="CJ4">
        <f t="shared" si="21"/>
        <v>5506</v>
      </c>
      <c r="CK4">
        <f t="shared" ref="CK4:CK51" si="53">CK3+1</f>
        <v>3</v>
      </c>
      <c r="CL4" s="7">
        <f t="shared" si="22"/>
        <v>1835.3333333333333</v>
      </c>
      <c r="CN4" s="2">
        <v>44578</v>
      </c>
      <c r="CO4">
        <v>476</v>
      </c>
      <c r="CP4" s="7">
        <f t="shared" ref="CP4:CP23" si="54">MAX(CS4)</f>
        <v>1086</v>
      </c>
      <c r="CQ4">
        <f t="shared" ref="CQ4:CQ27" si="55">SUM(CQ3,CO4)</f>
        <v>3258</v>
      </c>
      <c r="CR4">
        <f t="shared" ref="CR4:CR51" si="56">CR3+1</f>
        <v>3</v>
      </c>
      <c r="CS4" s="7">
        <f t="shared" si="23"/>
        <v>1086</v>
      </c>
      <c r="CU4" s="5">
        <v>44942</v>
      </c>
      <c r="CV4">
        <v>3492</v>
      </c>
      <c r="CW4" s="7">
        <f t="shared" si="24"/>
        <v>3513.6666666666665</v>
      </c>
      <c r="CX4">
        <f t="shared" si="25"/>
        <v>10541</v>
      </c>
      <c r="CY4">
        <f t="shared" ref="CY4:CY51" si="57">CY3+1</f>
        <v>3</v>
      </c>
      <c r="CZ4" s="7">
        <f t="shared" si="26"/>
        <v>3513.6666666666665</v>
      </c>
      <c r="DB4" s="5">
        <v>45306</v>
      </c>
      <c r="DC4">
        <v>420</v>
      </c>
      <c r="DD4" s="7">
        <f t="shared" si="27"/>
        <v>2578.3333333333335</v>
      </c>
      <c r="DE4">
        <f t="shared" ref="DE4:DE52" si="58">SUM(DE3,DC4)</f>
        <v>7735</v>
      </c>
      <c r="DF4">
        <f t="shared" ref="DF4:DF51" si="59">DF3+1</f>
        <v>3</v>
      </c>
      <c r="DG4" s="7">
        <f t="shared" ref="DG4:DG52" si="60">AVERAGE(DE4/DF4)</f>
        <v>2578.3333333333335</v>
      </c>
      <c r="DI4" s="5">
        <v>45670</v>
      </c>
      <c r="DJ4">
        <v>311</v>
      </c>
      <c r="DK4" s="7">
        <f t="shared" ref="DK4:DK53" si="61">MAX(DN4)</f>
        <v>1721</v>
      </c>
      <c r="DL4">
        <f t="shared" si="28"/>
        <v>5163</v>
      </c>
      <c r="DM4">
        <v>3</v>
      </c>
      <c r="DN4" s="7">
        <f t="shared" ref="DN4:DN53" si="62">AVERAGE(DL4/DM4)</f>
        <v>1721</v>
      </c>
      <c r="DP4" s="5">
        <v>46041</v>
      </c>
      <c r="DT4">
        <v>3</v>
      </c>
    </row>
    <row r="5" spans="1:125" x14ac:dyDescent="0.2">
      <c r="A5" s="2">
        <v>39475</v>
      </c>
      <c r="B5" s="1">
        <v>0</v>
      </c>
      <c r="C5" s="1">
        <f t="shared" ref="C5:C51" si="63">C4+B5</f>
        <v>4660</v>
      </c>
      <c r="D5" s="3">
        <f t="shared" si="29"/>
        <v>1165</v>
      </c>
      <c r="E5" s="2">
        <v>39839</v>
      </c>
      <c r="F5" s="1">
        <v>3843</v>
      </c>
      <c r="G5" s="1">
        <f t="shared" si="30"/>
        <v>8806</v>
      </c>
      <c r="H5">
        <f t="shared" ref="H5:H50" si="64">H4+1</f>
        <v>4</v>
      </c>
      <c r="I5" s="3">
        <f t="shared" si="31"/>
        <v>2201.5</v>
      </c>
      <c r="K5" s="2">
        <v>40203</v>
      </c>
      <c r="L5" s="1">
        <v>1026</v>
      </c>
      <c r="M5" s="4">
        <f t="shared" si="32"/>
        <v>1317.5</v>
      </c>
      <c r="N5" s="1">
        <f t="shared" si="2"/>
        <v>5270</v>
      </c>
      <c r="O5">
        <f t="shared" si="33"/>
        <v>4</v>
      </c>
      <c r="P5" s="3">
        <f t="shared" si="3"/>
        <v>1317.5</v>
      </c>
      <c r="R5" s="5">
        <v>40567</v>
      </c>
      <c r="S5">
        <v>395</v>
      </c>
      <c r="T5">
        <f t="shared" si="4"/>
        <v>2481.5</v>
      </c>
      <c r="U5">
        <f t="shared" si="34"/>
        <v>4959</v>
      </c>
      <c r="V5">
        <f t="shared" si="35"/>
        <v>4</v>
      </c>
      <c r="W5">
        <f t="shared" si="5"/>
        <v>2481.5</v>
      </c>
      <c r="Y5" s="5">
        <v>40931</v>
      </c>
      <c r="Z5">
        <v>0</v>
      </c>
      <c r="AA5" s="7">
        <f t="shared" si="0"/>
        <v>680.25</v>
      </c>
      <c r="AB5">
        <f t="shared" si="36"/>
        <v>2721</v>
      </c>
      <c r="AC5">
        <f t="shared" si="37"/>
        <v>4</v>
      </c>
      <c r="AD5" s="7">
        <f t="shared" si="1"/>
        <v>680.25</v>
      </c>
      <c r="AF5" s="2">
        <v>41302</v>
      </c>
      <c r="AG5">
        <v>0</v>
      </c>
      <c r="AH5" s="7">
        <f t="shared" si="38"/>
        <v>786.5</v>
      </c>
      <c r="AI5">
        <f t="shared" si="39"/>
        <v>3146</v>
      </c>
      <c r="AJ5">
        <f t="shared" si="40"/>
        <v>4</v>
      </c>
      <c r="AK5" s="7">
        <f t="shared" si="6"/>
        <v>786.5</v>
      </c>
      <c r="AL5" s="2">
        <v>41659</v>
      </c>
      <c r="AM5">
        <v>607</v>
      </c>
      <c r="AN5" s="7">
        <f t="shared" si="7"/>
        <v>2066</v>
      </c>
      <c r="AO5">
        <f t="shared" si="41"/>
        <v>8264</v>
      </c>
      <c r="AP5">
        <f t="shared" si="42"/>
        <v>4</v>
      </c>
      <c r="AQ5" s="7">
        <f t="shared" si="8"/>
        <v>2066</v>
      </c>
      <c r="AR5" s="2">
        <v>42023</v>
      </c>
      <c r="AS5">
        <v>4375</v>
      </c>
      <c r="AT5" s="7">
        <f t="shared" si="9"/>
        <v>1616.25</v>
      </c>
      <c r="AU5">
        <f t="shared" si="10"/>
        <v>6465</v>
      </c>
      <c r="AV5">
        <f t="shared" si="43"/>
        <v>4</v>
      </c>
      <c r="AW5" s="7">
        <f t="shared" si="11"/>
        <v>1616.25</v>
      </c>
      <c r="AX5" s="2">
        <v>42394</v>
      </c>
      <c r="AY5">
        <v>259</v>
      </c>
      <c r="AZ5" s="7">
        <f t="shared" si="12"/>
        <v>3552</v>
      </c>
      <c r="BA5">
        <f t="shared" si="13"/>
        <v>14208</v>
      </c>
      <c r="BB5">
        <f t="shared" si="44"/>
        <v>4</v>
      </c>
      <c r="BC5" s="7">
        <f t="shared" ref="BC5:BC51" si="65">AVERAGE(BA5/BB5)</f>
        <v>3552</v>
      </c>
      <c r="BE5" s="5">
        <v>42758</v>
      </c>
      <c r="BF5">
        <v>2962</v>
      </c>
      <c r="BG5" s="7">
        <f t="shared" si="14"/>
        <v>2615.5</v>
      </c>
      <c r="BH5">
        <f t="shared" si="15"/>
        <v>10462</v>
      </c>
      <c r="BI5">
        <f t="shared" si="45"/>
        <v>4</v>
      </c>
      <c r="BJ5" s="7">
        <f t="shared" si="46"/>
        <v>2615.5</v>
      </c>
      <c r="BL5" s="5">
        <v>43122</v>
      </c>
      <c r="BM5">
        <v>2837</v>
      </c>
      <c r="BN5" s="7">
        <f t="shared" si="16"/>
        <v>3092</v>
      </c>
      <c r="BO5">
        <f t="shared" si="17"/>
        <v>12368</v>
      </c>
      <c r="BP5">
        <f t="shared" si="47"/>
        <v>4</v>
      </c>
      <c r="BQ5" s="7">
        <f t="shared" si="48"/>
        <v>3092</v>
      </c>
      <c r="BS5" s="5">
        <v>43486</v>
      </c>
      <c r="BT5">
        <v>3051</v>
      </c>
      <c r="BU5" s="7">
        <f>BX5</f>
        <v>2439.75</v>
      </c>
      <c r="BV5">
        <f>SUM(BV4,BT5)</f>
        <v>9759</v>
      </c>
      <c r="BW5">
        <f t="shared" si="49"/>
        <v>4</v>
      </c>
      <c r="BX5" s="7">
        <f t="shared" si="50"/>
        <v>2439.75</v>
      </c>
      <c r="BZ5" s="5">
        <v>43850</v>
      </c>
      <c r="CA5">
        <v>179</v>
      </c>
      <c r="CB5" s="7">
        <f t="shared" si="18"/>
        <v>279.5</v>
      </c>
      <c r="CC5">
        <f t="shared" si="19"/>
        <v>1118</v>
      </c>
      <c r="CD5">
        <f t="shared" si="51"/>
        <v>4</v>
      </c>
      <c r="CE5" s="7">
        <f t="shared" si="52"/>
        <v>279.5</v>
      </c>
      <c r="CG5" s="2">
        <v>44221</v>
      </c>
      <c r="CH5">
        <v>2798</v>
      </c>
      <c r="CI5" s="7">
        <f t="shared" si="20"/>
        <v>2076</v>
      </c>
      <c r="CJ5">
        <f t="shared" si="21"/>
        <v>8304</v>
      </c>
      <c r="CK5">
        <f t="shared" si="53"/>
        <v>4</v>
      </c>
      <c r="CL5" s="7">
        <f t="shared" si="22"/>
        <v>2076</v>
      </c>
      <c r="CN5" s="2">
        <v>44585</v>
      </c>
      <c r="CO5">
        <v>649</v>
      </c>
      <c r="CP5" s="7">
        <f t="shared" si="54"/>
        <v>976.75</v>
      </c>
      <c r="CQ5">
        <f t="shared" si="55"/>
        <v>3907</v>
      </c>
      <c r="CR5">
        <f t="shared" si="56"/>
        <v>4</v>
      </c>
      <c r="CS5" s="7">
        <f t="shared" si="23"/>
        <v>976.75</v>
      </c>
      <c r="CU5" s="5">
        <v>44949</v>
      </c>
      <c r="CV5">
        <v>330</v>
      </c>
      <c r="CW5" s="7">
        <f t="shared" si="24"/>
        <v>2717.75</v>
      </c>
      <c r="CX5">
        <f t="shared" si="25"/>
        <v>10871</v>
      </c>
      <c r="CY5">
        <f t="shared" si="57"/>
        <v>4</v>
      </c>
      <c r="CZ5" s="7">
        <f t="shared" si="26"/>
        <v>2717.75</v>
      </c>
      <c r="DB5" s="5">
        <v>45313</v>
      </c>
      <c r="DC5">
        <v>512</v>
      </c>
      <c r="DD5" s="7">
        <f t="shared" si="27"/>
        <v>2061.75</v>
      </c>
      <c r="DE5">
        <f t="shared" si="58"/>
        <v>8247</v>
      </c>
      <c r="DF5">
        <f t="shared" si="59"/>
        <v>4</v>
      </c>
      <c r="DG5" s="7">
        <f t="shared" si="60"/>
        <v>2061.75</v>
      </c>
      <c r="DI5" s="5">
        <v>45677</v>
      </c>
      <c r="DJ5">
        <v>1546</v>
      </c>
      <c r="DK5" s="7">
        <f t="shared" si="61"/>
        <v>1677.25</v>
      </c>
      <c r="DL5">
        <f t="shared" si="28"/>
        <v>6709</v>
      </c>
      <c r="DM5">
        <v>4</v>
      </c>
      <c r="DN5" s="7">
        <f t="shared" si="62"/>
        <v>1677.25</v>
      </c>
      <c r="DP5" s="5">
        <v>46048</v>
      </c>
      <c r="DT5">
        <v>4</v>
      </c>
    </row>
    <row r="6" spans="1:125" x14ac:dyDescent="0.2">
      <c r="A6" s="2">
        <v>39482</v>
      </c>
      <c r="B6" s="1">
        <v>771</v>
      </c>
      <c r="C6" s="1">
        <f t="shared" si="63"/>
        <v>5431</v>
      </c>
      <c r="D6" s="3">
        <f t="shared" si="29"/>
        <v>1086.2</v>
      </c>
      <c r="E6" s="2">
        <v>39846</v>
      </c>
      <c r="F6" s="1">
        <v>2292</v>
      </c>
      <c r="G6" s="1">
        <f t="shared" si="30"/>
        <v>11098</v>
      </c>
      <c r="H6">
        <f t="shared" si="64"/>
        <v>5</v>
      </c>
      <c r="I6" s="3">
        <f t="shared" si="31"/>
        <v>2219.6</v>
      </c>
      <c r="K6" s="2">
        <v>40210</v>
      </c>
      <c r="L6" s="1">
        <v>1181</v>
      </c>
      <c r="M6" s="4">
        <f t="shared" si="32"/>
        <v>1290.2</v>
      </c>
      <c r="N6" s="1">
        <f t="shared" si="2"/>
        <v>6451</v>
      </c>
      <c r="O6">
        <f t="shared" si="33"/>
        <v>5</v>
      </c>
      <c r="P6" s="3">
        <f t="shared" si="3"/>
        <v>1290.2</v>
      </c>
      <c r="R6" s="5">
        <v>40574</v>
      </c>
      <c r="S6">
        <v>340</v>
      </c>
      <c r="T6">
        <f t="shared" si="4"/>
        <v>2652</v>
      </c>
      <c r="U6">
        <f t="shared" si="34"/>
        <v>5299</v>
      </c>
      <c r="V6">
        <f t="shared" si="35"/>
        <v>5</v>
      </c>
      <c r="W6">
        <f t="shared" si="5"/>
        <v>2652</v>
      </c>
      <c r="Y6" s="5">
        <v>40938</v>
      </c>
      <c r="Z6">
        <v>1885</v>
      </c>
      <c r="AA6" s="7">
        <f t="shared" si="0"/>
        <v>921.2</v>
      </c>
      <c r="AB6">
        <f t="shared" si="36"/>
        <v>4606</v>
      </c>
      <c r="AC6">
        <f t="shared" si="37"/>
        <v>5</v>
      </c>
      <c r="AD6" s="7">
        <f t="shared" si="1"/>
        <v>921.2</v>
      </c>
      <c r="AF6" s="2">
        <v>41309</v>
      </c>
      <c r="AG6">
        <v>809</v>
      </c>
      <c r="AH6" s="7">
        <f t="shared" si="38"/>
        <v>791</v>
      </c>
      <c r="AI6">
        <f t="shared" si="39"/>
        <v>3955</v>
      </c>
      <c r="AJ6">
        <f t="shared" si="40"/>
        <v>5</v>
      </c>
      <c r="AK6" s="7">
        <f t="shared" si="6"/>
        <v>791</v>
      </c>
      <c r="AL6" s="2">
        <v>41666</v>
      </c>
      <c r="AM6">
        <v>458</v>
      </c>
      <c r="AN6" s="7">
        <f t="shared" si="7"/>
        <v>1744.4</v>
      </c>
      <c r="AO6">
        <f t="shared" si="41"/>
        <v>8722</v>
      </c>
      <c r="AP6">
        <f t="shared" si="42"/>
        <v>5</v>
      </c>
      <c r="AQ6" s="7">
        <f t="shared" si="8"/>
        <v>1744.4</v>
      </c>
      <c r="AR6" s="2">
        <v>42030</v>
      </c>
      <c r="AS6">
        <v>1188</v>
      </c>
      <c r="AT6" s="7">
        <f t="shared" si="9"/>
        <v>1530.6</v>
      </c>
      <c r="AU6">
        <f t="shared" si="10"/>
        <v>7653</v>
      </c>
      <c r="AV6">
        <f t="shared" si="43"/>
        <v>5</v>
      </c>
      <c r="AW6" s="7">
        <f t="shared" si="11"/>
        <v>1530.6</v>
      </c>
      <c r="AX6" s="2">
        <v>42401</v>
      </c>
      <c r="AY6">
        <v>1522</v>
      </c>
      <c r="AZ6" s="7">
        <f t="shared" si="12"/>
        <v>3146</v>
      </c>
      <c r="BA6">
        <f t="shared" si="13"/>
        <v>15730</v>
      </c>
      <c r="BB6">
        <f t="shared" si="44"/>
        <v>5</v>
      </c>
      <c r="BC6" s="7">
        <f t="shared" si="65"/>
        <v>3146</v>
      </c>
      <c r="BE6" s="5">
        <v>42765</v>
      </c>
      <c r="BF6">
        <v>2701</v>
      </c>
      <c r="BG6" s="7">
        <f t="shared" si="14"/>
        <v>2632.6</v>
      </c>
      <c r="BH6">
        <f t="shared" si="15"/>
        <v>13163</v>
      </c>
      <c r="BI6">
        <f t="shared" si="45"/>
        <v>5</v>
      </c>
      <c r="BJ6" s="7">
        <f t="shared" si="46"/>
        <v>2632.6</v>
      </c>
      <c r="BL6" s="5">
        <v>43129</v>
      </c>
      <c r="BM6">
        <v>307</v>
      </c>
      <c r="BN6" s="7">
        <f t="shared" si="16"/>
        <v>2535</v>
      </c>
      <c r="BO6">
        <f t="shared" si="17"/>
        <v>12675</v>
      </c>
      <c r="BP6">
        <f t="shared" si="47"/>
        <v>5</v>
      </c>
      <c r="BQ6" s="7">
        <f t="shared" si="48"/>
        <v>2535</v>
      </c>
      <c r="BS6" s="5">
        <v>43493</v>
      </c>
      <c r="BT6">
        <v>1567</v>
      </c>
      <c r="BU6" s="7">
        <f>BX6</f>
        <v>2265.1999999999998</v>
      </c>
      <c r="BV6">
        <f>SUM(BV5,BT6)</f>
        <v>11326</v>
      </c>
      <c r="BW6">
        <f t="shared" si="49"/>
        <v>5</v>
      </c>
      <c r="BX6" s="7">
        <f t="shared" si="50"/>
        <v>2265.1999999999998</v>
      </c>
      <c r="BZ6" s="5">
        <v>43857</v>
      </c>
      <c r="CA6">
        <v>1559</v>
      </c>
      <c r="CB6" s="7">
        <f t="shared" si="18"/>
        <v>535.4</v>
      </c>
      <c r="CC6">
        <f t="shared" si="19"/>
        <v>2677</v>
      </c>
      <c r="CD6">
        <f t="shared" si="51"/>
        <v>5</v>
      </c>
      <c r="CE6" s="7">
        <f t="shared" si="52"/>
        <v>535.4</v>
      </c>
      <c r="CG6" s="2">
        <v>44228</v>
      </c>
      <c r="CH6">
        <v>1804</v>
      </c>
      <c r="CI6" s="7">
        <f t="shared" si="20"/>
        <v>2021.6</v>
      </c>
      <c r="CJ6">
        <f t="shared" si="21"/>
        <v>10108</v>
      </c>
      <c r="CK6">
        <f t="shared" si="53"/>
        <v>5</v>
      </c>
      <c r="CL6" s="7">
        <f t="shared" si="22"/>
        <v>2021.6</v>
      </c>
      <c r="CN6" s="2">
        <v>44592</v>
      </c>
      <c r="CO6">
        <v>599</v>
      </c>
      <c r="CP6" s="7">
        <f t="shared" si="54"/>
        <v>901.2</v>
      </c>
      <c r="CQ6">
        <f t="shared" si="55"/>
        <v>4506</v>
      </c>
      <c r="CR6">
        <f t="shared" si="56"/>
        <v>5</v>
      </c>
      <c r="CS6" s="7">
        <f t="shared" si="23"/>
        <v>901.2</v>
      </c>
      <c r="CU6" s="5">
        <v>44956</v>
      </c>
      <c r="CV6">
        <v>284</v>
      </c>
      <c r="CW6" s="7">
        <f t="shared" si="24"/>
        <v>2231</v>
      </c>
      <c r="CX6">
        <f t="shared" si="25"/>
        <v>11155</v>
      </c>
      <c r="CY6">
        <f t="shared" si="57"/>
        <v>5</v>
      </c>
      <c r="CZ6" s="7">
        <f t="shared" si="26"/>
        <v>2231</v>
      </c>
      <c r="DB6" s="5">
        <v>45320</v>
      </c>
      <c r="DC6">
        <v>975</v>
      </c>
      <c r="DD6" s="7">
        <f t="shared" si="27"/>
        <v>1844.4</v>
      </c>
      <c r="DE6">
        <f t="shared" si="58"/>
        <v>9222</v>
      </c>
      <c r="DF6">
        <f t="shared" si="59"/>
        <v>5</v>
      </c>
      <c r="DG6" s="7">
        <f t="shared" si="60"/>
        <v>1844.4</v>
      </c>
      <c r="DI6" s="5">
        <v>45684</v>
      </c>
      <c r="DJ6">
        <v>1766</v>
      </c>
      <c r="DK6" s="7">
        <f t="shared" si="61"/>
        <v>1695</v>
      </c>
      <c r="DL6">
        <f t="shared" si="28"/>
        <v>8475</v>
      </c>
      <c r="DM6">
        <v>5</v>
      </c>
      <c r="DN6" s="7">
        <f t="shared" si="62"/>
        <v>1695</v>
      </c>
      <c r="DP6" s="5">
        <v>46055</v>
      </c>
      <c r="DT6">
        <v>5</v>
      </c>
    </row>
    <row r="7" spans="1:125" x14ac:dyDescent="0.2">
      <c r="A7" s="2">
        <v>39489</v>
      </c>
      <c r="B7" s="1">
        <v>1360</v>
      </c>
      <c r="C7" s="1">
        <f t="shared" si="63"/>
        <v>6791</v>
      </c>
      <c r="D7" s="3">
        <f t="shared" si="29"/>
        <v>1131.8333333333333</v>
      </c>
      <c r="E7" s="2">
        <v>39853</v>
      </c>
      <c r="F7" s="1">
        <v>1479</v>
      </c>
      <c r="G7" s="1">
        <f t="shared" si="30"/>
        <v>12577</v>
      </c>
      <c r="H7">
        <f t="shared" si="64"/>
        <v>6</v>
      </c>
      <c r="I7" s="3">
        <f t="shared" si="31"/>
        <v>2096.1666666666665</v>
      </c>
      <c r="K7" s="2">
        <v>40217</v>
      </c>
      <c r="L7" s="1">
        <v>3356</v>
      </c>
      <c r="M7" s="4">
        <f t="shared" si="32"/>
        <v>1634.5</v>
      </c>
      <c r="N7" s="1">
        <f t="shared" si="2"/>
        <v>9807</v>
      </c>
      <c r="O7">
        <f t="shared" si="33"/>
        <v>6</v>
      </c>
      <c r="P7" s="3">
        <f t="shared" si="3"/>
        <v>1634.5</v>
      </c>
      <c r="R7" s="5">
        <v>40581</v>
      </c>
      <c r="S7">
        <v>431</v>
      </c>
      <c r="T7">
        <f t="shared" si="4"/>
        <v>2868</v>
      </c>
      <c r="U7">
        <f t="shared" si="34"/>
        <v>5730</v>
      </c>
      <c r="V7">
        <f t="shared" si="35"/>
        <v>6</v>
      </c>
      <c r="W7">
        <f t="shared" si="5"/>
        <v>2868</v>
      </c>
      <c r="Y7" s="5">
        <v>40945</v>
      </c>
      <c r="Z7">
        <v>1410</v>
      </c>
      <c r="AA7" s="7">
        <f t="shared" si="0"/>
        <v>1002.6666666666666</v>
      </c>
      <c r="AB7">
        <f t="shared" si="36"/>
        <v>6016</v>
      </c>
      <c r="AC7">
        <f t="shared" si="37"/>
        <v>6</v>
      </c>
      <c r="AD7" s="7">
        <f t="shared" si="1"/>
        <v>1002.6666666666666</v>
      </c>
      <c r="AF7" s="2">
        <v>41316</v>
      </c>
      <c r="AG7">
        <v>1996</v>
      </c>
      <c r="AH7" s="7">
        <f t="shared" si="38"/>
        <v>991.83333333333337</v>
      </c>
      <c r="AI7">
        <f t="shared" si="39"/>
        <v>5951</v>
      </c>
      <c r="AJ7">
        <f t="shared" si="40"/>
        <v>6</v>
      </c>
      <c r="AK7" s="7">
        <f t="shared" si="6"/>
        <v>991.83333333333337</v>
      </c>
      <c r="AL7" s="2">
        <v>41673</v>
      </c>
      <c r="AM7">
        <v>995</v>
      </c>
      <c r="AN7" s="7">
        <f t="shared" si="7"/>
        <v>1619.5</v>
      </c>
      <c r="AO7">
        <f t="shared" si="41"/>
        <v>9717</v>
      </c>
      <c r="AP7">
        <f t="shared" si="42"/>
        <v>6</v>
      </c>
      <c r="AQ7" s="7">
        <f t="shared" si="8"/>
        <v>1619.5</v>
      </c>
      <c r="AR7" s="2">
        <v>42037</v>
      </c>
      <c r="AS7">
        <v>1332</v>
      </c>
      <c r="AT7" s="7">
        <f t="shared" si="9"/>
        <v>1497.5</v>
      </c>
      <c r="AU7">
        <f t="shared" si="10"/>
        <v>8985</v>
      </c>
      <c r="AV7">
        <f t="shared" si="43"/>
        <v>6</v>
      </c>
      <c r="AW7" s="7">
        <f t="shared" si="11"/>
        <v>1497.5</v>
      </c>
      <c r="AX7" s="2">
        <v>42408</v>
      </c>
      <c r="AY7">
        <v>3802</v>
      </c>
      <c r="AZ7" s="7">
        <f t="shared" si="12"/>
        <v>3255.3333333333335</v>
      </c>
      <c r="BA7">
        <f t="shared" si="13"/>
        <v>19532</v>
      </c>
      <c r="BB7">
        <f t="shared" si="44"/>
        <v>6</v>
      </c>
      <c r="BC7" s="7">
        <f t="shared" si="65"/>
        <v>3255.3333333333335</v>
      </c>
      <c r="BE7" s="5">
        <v>42772</v>
      </c>
      <c r="BF7">
        <v>2493</v>
      </c>
      <c r="BG7" s="7">
        <f t="shared" si="14"/>
        <v>2609.3333333333335</v>
      </c>
      <c r="BH7">
        <f t="shared" si="15"/>
        <v>15656</v>
      </c>
      <c r="BI7">
        <f t="shared" si="45"/>
        <v>6</v>
      </c>
      <c r="BJ7" s="7">
        <f t="shared" si="46"/>
        <v>2609.3333333333335</v>
      </c>
      <c r="BL7" s="5">
        <v>43136</v>
      </c>
      <c r="BM7">
        <v>2646</v>
      </c>
      <c r="BN7" s="7">
        <f t="shared" si="16"/>
        <v>2553.5</v>
      </c>
      <c r="BO7">
        <f t="shared" si="17"/>
        <v>15321</v>
      </c>
      <c r="BP7">
        <f t="shared" si="47"/>
        <v>6</v>
      </c>
      <c r="BQ7" s="7">
        <f t="shared" si="48"/>
        <v>2553.5</v>
      </c>
      <c r="BS7" s="5">
        <v>43500</v>
      </c>
      <c r="BT7">
        <v>3077</v>
      </c>
      <c r="BU7" s="7">
        <f>BX7</f>
        <v>2400.5</v>
      </c>
      <c r="BV7">
        <f>SUM(BV6,BT7)</f>
        <v>14403</v>
      </c>
      <c r="BW7">
        <f t="shared" si="49"/>
        <v>6</v>
      </c>
      <c r="BX7" s="7">
        <f t="shared" si="50"/>
        <v>2400.5</v>
      </c>
      <c r="BZ7" s="5">
        <v>43864</v>
      </c>
      <c r="CA7">
        <v>1383</v>
      </c>
      <c r="CB7" s="7">
        <f t="shared" si="18"/>
        <v>676.66666666666663</v>
      </c>
      <c r="CC7">
        <f t="shared" si="19"/>
        <v>4060</v>
      </c>
      <c r="CD7">
        <f t="shared" si="51"/>
        <v>6</v>
      </c>
      <c r="CE7" s="7">
        <f t="shared" si="52"/>
        <v>676.66666666666663</v>
      </c>
      <c r="CG7" s="2">
        <v>44235</v>
      </c>
      <c r="CH7">
        <v>1468</v>
      </c>
      <c r="CI7" s="7">
        <f t="shared" si="20"/>
        <v>1929.3333333333333</v>
      </c>
      <c r="CJ7">
        <f t="shared" si="21"/>
        <v>11576</v>
      </c>
      <c r="CK7">
        <f t="shared" si="53"/>
        <v>6</v>
      </c>
      <c r="CL7" s="7">
        <f t="shared" si="22"/>
        <v>1929.3333333333333</v>
      </c>
      <c r="CN7" s="2">
        <v>44599</v>
      </c>
      <c r="CO7">
        <v>200</v>
      </c>
      <c r="CP7" s="7">
        <f t="shared" si="54"/>
        <v>784.33333333333337</v>
      </c>
      <c r="CQ7">
        <f t="shared" si="55"/>
        <v>4706</v>
      </c>
      <c r="CR7">
        <f t="shared" si="56"/>
        <v>6</v>
      </c>
      <c r="CS7" s="7">
        <f t="shared" si="23"/>
        <v>784.33333333333337</v>
      </c>
      <c r="CU7" s="5">
        <v>44963</v>
      </c>
      <c r="CV7">
        <v>408</v>
      </c>
      <c r="CW7" s="7">
        <f t="shared" si="24"/>
        <v>1927.1666666666667</v>
      </c>
      <c r="CX7">
        <f t="shared" si="25"/>
        <v>11563</v>
      </c>
      <c r="CY7">
        <f t="shared" si="57"/>
        <v>6</v>
      </c>
      <c r="CZ7" s="7">
        <f t="shared" si="26"/>
        <v>1927.1666666666667</v>
      </c>
      <c r="DB7" s="5">
        <v>45327</v>
      </c>
      <c r="DC7">
        <v>3920</v>
      </c>
      <c r="DD7" s="7">
        <f t="shared" si="27"/>
        <v>2190.3333333333335</v>
      </c>
      <c r="DE7">
        <f t="shared" si="58"/>
        <v>13142</v>
      </c>
      <c r="DF7">
        <f t="shared" si="59"/>
        <v>6</v>
      </c>
      <c r="DG7" s="7">
        <f t="shared" si="60"/>
        <v>2190.3333333333335</v>
      </c>
      <c r="DI7" s="5">
        <v>45691</v>
      </c>
      <c r="DJ7">
        <v>1020</v>
      </c>
      <c r="DK7" s="7">
        <f t="shared" si="61"/>
        <v>1582.5</v>
      </c>
      <c r="DL7">
        <f t="shared" si="28"/>
        <v>9495</v>
      </c>
      <c r="DM7">
        <v>6</v>
      </c>
      <c r="DN7" s="7">
        <f t="shared" si="62"/>
        <v>1582.5</v>
      </c>
      <c r="DP7" s="5">
        <v>46062</v>
      </c>
      <c r="DT7">
        <v>6</v>
      </c>
    </row>
    <row r="8" spans="1:125" x14ac:dyDescent="0.2">
      <c r="A8" s="2">
        <v>39496</v>
      </c>
      <c r="B8" s="1">
        <v>937</v>
      </c>
      <c r="C8" s="1">
        <f t="shared" si="63"/>
        <v>7728</v>
      </c>
      <c r="D8" s="3">
        <f t="shared" si="29"/>
        <v>1104</v>
      </c>
      <c r="E8" s="2">
        <v>39860</v>
      </c>
      <c r="F8" s="1">
        <v>883</v>
      </c>
      <c r="G8" s="1">
        <f t="shared" si="30"/>
        <v>13460</v>
      </c>
      <c r="H8">
        <f t="shared" si="64"/>
        <v>7</v>
      </c>
      <c r="I8" s="3">
        <f t="shared" si="31"/>
        <v>1922.8571428571429</v>
      </c>
      <c r="K8" s="2">
        <v>40224</v>
      </c>
      <c r="L8" s="1">
        <v>1866</v>
      </c>
      <c r="M8" s="4">
        <f t="shared" si="32"/>
        <v>1667.5714285714287</v>
      </c>
      <c r="N8" s="1">
        <f t="shared" si="2"/>
        <v>11673</v>
      </c>
      <c r="O8">
        <f t="shared" si="33"/>
        <v>7</v>
      </c>
      <c r="P8" s="3">
        <f t="shared" si="3"/>
        <v>1667.5714285714287</v>
      </c>
      <c r="R8" s="5">
        <v>40588</v>
      </c>
      <c r="S8">
        <v>569</v>
      </c>
      <c r="T8">
        <f t="shared" si="4"/>
        <v>3153</v>
      </c>
      <c r="U8">
        <f t="shared" si="34"/>
        <v>6299</v>
      </c>
      <c r="V8">
        <f t="shared" si="35"/>
        <v>7</v>
      </c>
      <c r="W8">
        <f t="shared" si="5"/>
        <v>3153</v>
      </c>
      <c r="Y8" s="5">
        <v>40952</v>
      </c>
      <c r="Z8">
        <v>210</v>
      </c>
      <c r="AA8" s="7">
        <f t="shared" si="0"/>
        <v>889.42857142857144</v>
      </c>
      <c r="AB8">
        <f t="shared" si="36"/>
        <v>6226</v>
      </c>
      <c r="AC8">
        <f t="shared" si="37"/>
        <v>7</v>
      </c>
      <c r="AD8" s="7">
        <f t="shared" si="1"/>
        <v>889.42857142857144</v>
      </c>
      <c r="AF8" s="2">
        <v>41323</v>
      </c>
      <c r="AG8">
        <v>2768</v>
      </c>
      <c r="AH8" s="7">
        <f t="shared" si="38"/>
        <v>1245.5714285714287</v>
      </c>
      <c r="AI8">
        <f t="shared" si="39"/>
        <v>8719</v>
      </c>
      <c r="AJ8">
        <f t="shared" si="40"/>
        <v>7</v>
      </c>
      <c r="AK8" s="7">
        <f t="shared" si="6"/>
        <v>1245.5714285714287</v>
      </c>
      <c r="AL8" s="2">
        <v>41680</v>
      </c>
      <c r="AM8">
        <v>2789</v>
      </c>
      <c r="AN8" s="7">
        <f t="shared" si="7"/>
        <v>1786.5714285714287</v>
      </c>
      <c r="AO8">
        <f>AO7+AM8</f>
        <v>12506</v>
      </c>
      <c r="AP8">
        <f t="shared" si="42"/>
        <v>7</v>
      </c>
      <c r="AQ8" s="7">
        <f t="shared" si="8"/>
        <v>1786.5714285714287</v>
      </c>
      <c r="AR8" s="2">
        <v>42044</v>
      </c>
      <c r="AS8">
        <v>344</v>
      </c>
      <c r="AT8" s="7">
        <f t="shared" si="9"/>
        <v>1332.7142857142858</v>
      </c>
      <c r="AU8">
        <f t="shared" si="10"/>
        <v>9329</v>
      </c>
      <c r="AV8">
        <f t="shared" si="43"/>
        <v>7</v>
      </c>
      <c r="AW8" s="7">
        <f t="shared" si="11"/>
        <v>1332.7142857142858</v>
      </c>
      <c r="AX8" s="2">
        <v>42415</v>
      </c>
      <c r="AY8">
        <v>1072</v>
      </c>
      <c r="AZ8" s="7">
        <f t="shared" si="12"/>
        <v>2943.4285714285716</v>
      </c>
      <c r="BA8">
        <f t="shared" si="13"/>
        <v>20604</v>
      </c>
      <c r="BB8">
        <f t="shared" si="44"/>
        <v>7</v>
      </c>
      <c r="BC8" s="7">
        <f t="shared" si="65"/>
        <v>2943.4285714285716</v>
      </c>
      <c r="BE8" s="5">
        <v>42779</v>
      </c>
      <c r="BF8">
        <v>3321</v>
      </c>
      <c r="BG8" s="7">
        <f t="shared" si="14"/>
        <v>2711</v>
      </c>
      <c r="BH8">
        <f t="shared" si="15"/>
        <v>18977</v>
      </c>
      <c r="BI8">
        <f t="shared" si="45"/>
        <v>7</v>
      </c>
      <c r="BJ8" s="7">
        <f t="shared" si="46"/>
        <v>2711</v>
      </c>
      <c r="BL8" s="5">
        <v>43143</v>
      </c>
      <c r="BM8">
        <v>1731</v>
      </c>
      <c r="BN8" s="7">
        <f t="shared" si="16"/>
        <v>2436</v>
      </c>
      <c r="BO8">
        <f t="shared" si="17"/>
        <v>17052</v>
      </c>
      <c r="BP8">
        <f t="shared" si="47"/>
        <v>7</v>
      </c>
      <c r="BQ8" s="7">
        <f t="shared" si="48"/>
        <v>2436</v>
      </c>
      <c r="BS8" s="5">
        <v>43507</v>
      </c>
      <c r="BT8">
        <v>2176</v>
      </c>
      <c r="BU8" s="7">
        <f t="shared" ref="BU8:BU52" si="66">BX8</f>
        <v>2368.4285714285716</v>
      </c>
      <c r="BV8">
        <f t="shared" ref="BV8:BV23" si="67">SUM(BV7,BT8)</f>
        <v>16579</v>
      </c>
      <c r="BW8">
        <f t="shared" si="49"/>
        <v>7</v>
      </c>
      <c r="BX8" s="7">
        <f t="shared" si="50"/>
        <v>2368.4285714285716</v>
      </c>
      <c r="BZ8" s="5">
        <v>43871</v>
      </c>
      <c r="CA8">
        <v>752</v>
      </c>
      <c r="CB8" s="7">
        <f t="shared" si="18"/>
        <v>687.42857142857144</v>
      </c>
      <c r="CC8">
        <f t="shared" si="19"/>
        <v>4812</v>
      </c>
      <c r="CD8">
        <f t="shared" si="51"/>
        <v>7</v>
      </c>
      <c r="CE8" s="7">
        <f t="shared" si="52"/>
        <v>687.42857142857144</v>
      </c>
      <c r="CG8" s="2">
        <v>44242</v>
      </c>
      <c r="CH8">
        <v>361</v>
      </c>
      <c r="CI8" s="7">
        <f t="shared" si="20"/>
        <v>1705.2857142857142</v>
      </c>
      <c r="CJ8">
        <f t="shared" si="21"/>
        <v>11937</v>
      </c>
      <c r="CK8">
        <f t="shared" si="53"/>
        <v>7</v>
      </c>
      <c r="CL8" s="7">
        <f t="shared" si="22"/>
        <v>1705.2857142857142</v>
      </c>
      <c r="CN8" s="2">
        <v>44606</v>
      </c>
      <c r="CO8">
        <v>3158</v>
      </c>
      <c r="CP8" s="7">
        <f t="shared" si="54"/>
        <v>1123.4285714285713</v>
      </c>
      <c r="CQ8">
        <f t="shared" si="55"/>
        <v>7864</v>
      </c>
      <c r="CR8">
        <f t="shared" si="56"/>
        <v>7</v>
      </c>
      <c r="CS8" s="7">
        <f t="shared" si="23"/>
        <v>1123.4285714285713</v>
      </c>
      <c r="CU8" s="5">
        <v>44970</v>
      </c>
      <c r="CV8">
        <v>666</v>
      </c>
      <c r="CW8" s="7">
        <f t="shared" si="24"/>
        <v>1747</v>
      </c>
      <c r="CX8">
        <f t="shared" si="25"/>
        <v>12229</v>
      </c>
      <c r="CY8">
        <f t="shared" si="57"/>
        <v>7</v>
      </c>
      <c r="CZ8" s="7">
        <f t="shared" si="26"/>
        <v>1747</v>
      </c>
      <c r="DB8" s="5">
        <v>45334</v>
      </c>
      <c r="DC8">
        <v>3734</v>
      </c>
      <c r="DD8" s="7">
        <f t="shared" si="27"/>
        <v>2410.8571428571427</v>
      </c>
      <c r="DE8">
        <f t="shared" si="58"/>
        <v>16876</v>
      </c>
      <c r="DF8">
        <f t="shared" si="59"/>
        <v>7</v>
      </c>
      <c r="DG8" s="7">
        <f t="shared" si="60"/>
        <v>2410.8571428571427</v>
      </c>
      <c r="DI8" s="5">
        <v>45698</v>
      </c>
      <c r="DJ8">
        <v>2100</v>
      </c>
      <c r="DK8" s="7">
        <f t="shared" si="61"/>
        <v>1656.4285714285713</v>
      </c>
      <c r="DL8">
        <f t="shared" si="28"/>
        <v>11595</v>
      </c>
      <c r="DM8">
        <v>7</v>
      </c>
      <c r="DN8" s="7">
        <f t="shared" si="62"/>
        <v>1656.4285714285713</v>
      </c>
      <c r="DP8" s="5">
        <v>46069</v>
      </c>
      <c r="DT8">
        <v>7</v>
      </c>
    </row>
    <row r="9" spans="1:125" x14ac:dyDescent="0.2">
      <c r="A9" s="2">
        <v>39503</v>
      </c>
      <c r="B9" s="1">
        <v>601</v>
      </c>
      <c r="C9" s="1">
        <f t="shared" si="63"/>
        <v>8329</v>
      </c>
      <c r="D9" s="3">
        <f t="shared" si="29"/>
        <v>1041.125</v>
      </c>
      <c r="E9" s="2">
        <v>39867</v>
      </c>
      <c r="F9" s="1">
        <v>460</v>
      </c>
      <c r="G9" s="1">
        <f t="shared" si="30"/>
        <v>13920</v>
      </c>
      <c r="H9">
        <f t="shared" si="64"/>
        <v>8</v>
      </c>
      <c r="I9" s="3">
        <f t="shared" si="31"/>
        <v>1740</v>
      </c>
      <c r="K9" s="2">
        <v>40231</v>
      </c>
      <c r="L9" s="1">
        <v>3639</v>
      </c>
      <c r="M9" s="4">
        <f t="shared" si="32"/>
        <v>1914</v>
      </c>
      <c r="N9" s="1">
        <f t="shared" si="2"/>
        <v>15312</v>
      </c>
      <c r="O9">
        <f t="shared" si="33"/>
        <v>8</v>
      </c>
      <c r="P9" s="3">
        <f t="shared" si="3"/>
        <v>1914</v>
      </c>
      <c r="R9" s="5">
        <v>40595</v>
      </c>
      <c r="S9">
        <v>1049</v>
      </c>
      <c r="T9">
        <f t="shared" si="4"/>
        <v>3678</v>
      </c>
      <c r="U9">
        <f t="shared" si="34"/>
        <v>7348</v>
      </c>
      <c r="V9">
        <f t="shared" si="35"/>
        <v>8</v>
      </c>
      <c r="W9">
        <f t="shared" si="5"/>
        <v>3678</v>
      </c>
      <c r="Y9" s="5">
        <v>40959</v>
      </c>
      <c r="Z9">
        <v>610</v>
      </c>
      <c r="AA9" s="7">
        <f t="shared" si="0"/>
        <v>854.5</v>
      </c>
      <c r="AB9">
        <f t="shared" si="36"/>
        <v>6836</v>
      </c>
      <c r="AC9">
        <f t="shared" si="37"/>
        <v>8</v>
      </c>
      <c r="AD9" s="7">
        <f t="shared" si="1"/>
        <v>854.5</v>
      </c>
      <c r="AF9" s="2">
        <v>41330</v>
      </c>
      <c r="AG9">
        <v>2433</v>
      </c>
      <c r="AH9" s="7">
        <f t="shared" si="38"/>
        <v>1394</v>
      </c>
      <c r="AI9">
        <f t="shared" si="39"/>
        <v>11152</v>
      </c>
      <c r="AJ9">
        <f t="shared" si="40"/>
        <v>8</v>
      </c>
      <c r="AK9" s="7">
        <f t="shared" si="6"/>
        <v>1394</v>
      </c>
      <c r="AL9" s="2">
        <v>41687</v>
      </c>
      <c r="AM9">
        <v>700</v>
      </c>
      <c r="AN9" s="7">
        <f t="shared" si="7"/>
        <v>1650.75</v>
      </c>
      <c r="AO9">
        <f t="shared" si="41"/>
        <v>13206</v>
      </c>
      <c r="AP9">
        <f t="shared" si="42"/>
        <v>8</v>
      </c>
      <c r="AQ9" s="7">
        <f t="shared" si="8"/>
        <v>1650.75</v>
      </c>
      <c r="AR9" s="2">
        <v>42051</v>
      </c>
      <c r="AS9">
        <v>1376</v>
      </c>
      <c r="AT9" s="7">
        <f t="shared" si="9"/>
        <v>1338.125</v>
      </c>
      <c r="AU9">
        <f t="shared" si="10"/>
        <v>10705</v>
      </c>
      <c r="AV9">
        <f t="shared" si="43"/>
        <v>8</v>
      </c>
      <c r="AW9" s="7">
        <f t="shared" si="11"/>
        <v>1338.125</v>
      </c>
      <c r="AX9" s="2">
        <v>42422</v>
      </c>
      <c r="AY9">
        <v>495</v>
      </c>
      <c r="AZ9" s="7">
        <f t="shared" si="12"/>
        <v>2637.375</v>
      </c>
      <c r="BA9">
        <f t="shared" si="13"/>
        <v>21099</v>
      </c>
      <c r="BB9">
        <f t="shared" si="44"/>
        <v>8</v>
      </c>
      <c r="BC9" s="7">
        <f t="shared" si="65"/>
        <v>2637.375</v>
      </c>
      <c r="BE9" s="5">
        <v>42786</v>
      </c>
      <c r="BF9">
        <v>1549</v>
      </c>
      <c r="BG9" s="7">
        <f t="shared" si="14"/>
        <v>2565.75</v>
      </c>
      <c r="BH9">
        <f t="shared" si="15"/>
        <v>20526</v>
      </c>
      <c r="BI9">
        <f t="shared" si="45"/>
        <v>8</v>
      </c>
      <c r="BJ9" s="7">
        <f t="shared" si="46"/>
        <v>2565.75</v>
      </c>
      <c r="BL9" s="5">
        <v>43150</v>
      </c>
      <c r="BM9">
        <v>2797</v>
      </c>
      <c r="BN9" s="7">
        <f t="shared" si="16"/>
        <v>2481.125</v>
      </c>
      <c r="BO9">
        <f t="shared" si="17"/>
        <v>19849</v>
      </c>
      <c r="BP9">
        <f t="shared" si="47"/>
        <v>8</v>
      </c>
      <c r="BQ9" s="7">
        <f t="shared" si="48"/>
        <v>2481.125</v>
      </c>
      <c r="BS9" s="5">
        <v>43514</v>
      </c>
      <c r="BT9">
        <v>331</v>
      </c>
      <c r="BU9" s="7">
        <f t="shared" si="66"/>
        <v>2113.75</v>
      </c>
      <c r="BV9">
        <f t="shared" si="67"/>
        <v>16910</v>
      </c>
      <c r="BW9">
        <f t="shared" si="49"/>
        <v>8</v>
      </c>
      <c r="BX9" s="7">
        <f t="shared" si="50"/>
        <v>2113.75</v>
      </c>
      <c r="BZ9" s="5">
        <v>43878</v>
      </c>
      <c r="CA9">
        <v>636</v>
      </c>
      <c r="CB9" s="7">
        <f t="shared" si="18"/>
        <v>681</v>
      </c>
      <c r="CC9">
        <f t="shared" si="19"/>
        <v>5448</v>
      </c>
      <c r="CD9">
        <f t="shared" si="51"/>
        <v>8</v>
      </c>
      <c r="CE9" s="7">
        <f t="shared" si="52"/>
        <v>681</v>
      </c>
      <c r="CG9" s="2">
        <v>44249</v>
      </c>
      <c r="CH9">
        <v>670</v>
      </c>
      <c r="CI9" s="7">
        <f t="shared" si="20"/>
        <v>1575.875</v>
      </c>
      <c r="CJ9">
        <f t="shared" si="21"/>
        <v>12607</v>
      </c>
      <c r="CK9">
        <f t="shared" si="53"/>
        <v>8</v>
      </c>
      <c r="CL9" s="7">
        <f t="shared" si="22"/>
        <v>1575.875</v>
      </c>
      <c r="CN9" s="2">
        <v>44613</v>
      </c>
      <c r="CO9">
        <v>1040</v>
      </c>
      <c r="CP9" s="7">
        <f t="shared" si="54"/>
        <v>1113</v>
      </c>
      <c r="CQ9">
        <f t="shared" si="55"/>
        <v>8904</v>
      </c>
      <c r="CR9">
        <f t="shared" si="56"/>
        <v>8</v>
      </c>
      <c r="CS9" s="7">
        <f t="shared" si="23"/>
        <v>1113</v>
      </c>
      <c r="CU9" s="5">
        <v>44977</v>
      </c>
      <c r="CV9">
        <v>1234</v>
      </c>
      <c r="CW9" s="7">
        <f t="shared" si="24"/>
        <v>1682.875</v>
      </c>
      <c r="CX9">
        <f t="shared" si="25"/>
        <v>13463</v>
      </c>
      <c r="CY9">
        <f t="shared" si="57"/>
        <v>8</v>
      </c>
      <c r="CZ9" s="7">
        <f t="shared" si="26"/>
        <v>1682.875</v>
      </c>
      <c r="DB9" s="5">
        <v>45341</v>
      </c>
      <c r="DC9">
        <v>1670</v>
      </c>
      <c r="DD9" s="7">
        <f t="shared" si="27"/>
        <v>2318.25</v>
      </c>
      <c r="DE9">
        <f t="shared" si="58"/>
        <v>18546</v>
      </c>
      <c r="DF9">
        <f t="shared" si="59"/>
        <v>8</v>
      </c>
      <c r="DG9" s="7">
        <f t="shared" si="60"/>
        <v>2318.25</v>
      </c>
      <c r="DI9" s="5">
        <v>45705</v>
      </c>
      <c r="DJ9">
        <v>1358</v>
      </c>
      <c r="DK9" s="7">
        <f t="shared" si="61"/>
        <v>1619.125</v>
      </c>
      <c r="DL9">
        <f t="shared" si="28"/>
        <v>12953</v>
      </c>
      <c r="DM9">
        <v>8</v>
      </c>
      <c r="DN9" s="7">
        <f t="shared" si="62"/>
        <v>1619.125</v>
      </c>
      <c r="DP9" s="5">
        <v>46076</v>
      </c>
      <c r="DT9">
        <v>8</v>
      </c>
    </row>
    <row r="10" spans="1:125" x14ac:dyDescent="0.2">
      <c r="A10" s="2">
        <v>39510</v>
      </c>
      <c r="B10" s="1">
        <v>1781</v>
      </c>
      <c r="C10" s="1">
        <f t="shared" si="63"/>
        <v>10110</v>
      </c>
      <c r="D10" s="3">
        <f t="shared" si="29"/>
        <v>1123.3333333333333</v>
      </c>
      <c r="E10" s="2">
        <v>39874</v>
      </c>
      <c r="F10" s="1">
        <v>1117</v>
      </c>
      <c r="G10" s="1">
        <f t="shared" si="30"/>
        <v>15037</v>
      </c>
      <c r="H10">
        <f t="shared" si="64"/>
        <v>9</v>
      </c>
      <c r="I10" s="3">
        <f t="shared" si="31"/>
        <v>1670.7777777777778</v>
      </c>
      <c r="K10" s="2">
        <v>40238</v>
      </c>
      <c r="L10" s="1">
        <v>3087</v>
      </c>
      <c r="M10" s="4">
        <f t="shared" si="32"/>
        <v>2044.3333333333333</v>
      </c>
      <c r="N10" s="1">
        <f t="shared" si="2"/>
        <v>18399</v>
      </c>
      <c r="O10">
        <f t="shared" si="33"/>
        <v>9</v>
      </c>
      <c r="P10" s="3">
        <f t="shared" si="3"/>
        <v>2044.3333333333333</v>
      </c>
      <c r="R10" s="5">
        <v>40602</v>
      </c>
      <c r="S10">
        <v>2122</v>
      </c>
      <c r="T10">
        <f t="shared" si="4"/>
        <v>4739.5</v>
      </c>
      <c r="U10">
        <f t="shared" si="34"/>
        <v>9470</v>
      </c>
      <c r="V10">
        <f t="shared" si="35"/>
        <v>9</v>
      </c>
      <c r="W10">
        <f t="shared" si="5"/>
        <v>4739.5</v>
      </c>
      <c r="Y10" s="5">
        <v>40966</v>
      </c>
      <c r="Z10">
        <v>1190</v>
      </c>
      <c r="AA10" s="7">
        <f t="shared" si="0"/>
        <v>891.77777777777783</v>
      </c>
      <c r="AB10">
        <f t="shared" si="36"/>
        <v>8026</v>
      </c>
      <c r="AC10">
        <f t="shared" si="37"/>
        <v>9</v>
      </c>
      <c r="AD10" s="7">
        <f t="shared" si="1"/>
        <v>891.77777777777783</v>
      </c>
      <c r="AF10" s="2">
        <v>41337</v>
      </c>
      <c r="AG10">
        <v>2011</v>
      </c>
      <c r="AH10" s="7">
        <f t="shared" si="38"/>
        <v>1462.5555555555557</v>
      </c>
      <c r="AI10">
        <f t="shared" si="39"/>
        <v>13163</v>
      </c>
      <c r="AJ10">
        <f t="shared" si="40"/>
        <v>9</v>
      </c>
      <c r="AK10" s="7">
        <f t="shared" si="6"/>
        <v>1462.5555555555557</v>
      </c>
      <c r="AL10" s="2">
        <v>41694</v>
      </c>
      <c r="AM10">
        <v>867</v>
      </c>
      <c r="AN10" s="7">
        <f t="shared" si="7"/>
        <v>1563.6666666666667</v>
      </c>
      <c r="AO10">
        <f t="shared" si="41"/>
        <v>14073</v>
      </c>
      <c r="AP10">
        <f t="shared" si="42"/>
        <v>9</v>
      </c>
      <c r="AQ10" s="7">
        <f t="shared" si="8"/>
        <v>1563.6666666666667</v>
      </c>
      <c r="AR10" s="2">
        <v>42058</v>
      </c>
      <c r="AS10">
        <v>2142</v>
      </c>
      <c r="AT10" s="7">
        <f t="shared" si="9"/>
        <v>1427.4444444444443</v>
      </c>
      <c r="AU10">
        <f t="shared" si="10"/>
        <v>12847</v>
      </c>
      <c r="AV10">
        <f t="shared" si="43"/>
        <v>9</v>
      </c>
      <c r="AW10" s="7">
        <f t="shared" si="11"/>
        <v>1427.4444444444443</v>
      </c>
      <c r="AX10" s="2">
        <v>42429</v>
      </c>
      <c r="AY10">
        <v>1554</v>
      </c>
      <c r="AZ10" s="7">
        <f t="shared" si="12"/>
        <v>2517</v>
      </c>
      <c r="BA10">
        <f t="shared" si="13"/>
        <v>22653</v>
      </c>
      <c r="BB10">
        <f t="shared" si="44"/>
        <v>9</v>
      </c>
      <c r="BC10" s="7">
        <f t="shared" si="65"/>
        <v>2517</v>
      </c>
      <c r="BE10" s="5">
        <v>42793</v>
      </c>
      <c r="BF10">
        <v>3088</v>
      </c>
      <c r="BG10" s="7">
        <f t="shared" si="14"/>
        <v>2623.7777777777778</v>
      </c>
      <c r="BH10">
        <f t="shared" si="15"/>
        <v>23614</v>
      </c>
      <c r="BI10">
        <f t="shared" si="45"/>
        <v>9</v>
      </c>
      <c r="BJ10" s="7">
        <f t="shared" si="46"/>
        <v>2623.7777777777778</v>
      </c>
      <c r="BL10" s="5">
        <v>43157</v>
      </c>
      <c r="BM10">
        <v>2757</v>
      </c>
      <c r="BN10" s="7">
        <f t="shared" si="16"/>
        <v>2511.7777777777778</v>
      </c>
      <c r="BO10">
        <f t="shared" si="17"/>
        <v>22606</v>
      </c>
      <c r="BP10">
        <f t="shared" si="47"/>
        <v>9</v>
      </c>
      <c r="BQ10" s="7">
        <f t="shared" si="48"/>
        <v>2511.7777777777778</v>
      </c>
      <c r="BS10" s="5">
        <v>43521</v>
      </c>
      <c r="BT10">
        <v>2066</v>
      </c>
      <c r="BU10" s="7">
        <f t="shared" si="66"/>
        <v>2108.4444444444443</v>
      </c>
      <c r="BV10">
        <f t="shared" si="67"/>
        <v>18976</v>
      </c>
      <c r="BW10">
        <f t="shared" si="49"/>
        <v>9</v>
      </c>
      <c r="BX10" s="7">
        <f t="shared" si="50"/>
        <v>2108.4444444444443</v>
      </c>
      <c r="BZ10" s="5">
        <v>43885</v>
      </c>
      <c r="CA10">
        <v>1928</v>
      </c>
      <c r="CB10" s="7">
        <f t="shared" ref="CB10:CB52" si="68">CE10</f>
        <v>819.55555555555554</v>
      </c>
      <c r="CC10">
        <f t="shared" si="19"/>
        <v>7376</v>
      </c>
      <c r="CD10">
        <f t="shared" si="51"/>
        <v>9</v>
      </c>
      <c r="CE10" s="7">
        <f t="shared" si="52"/>
        <v>819.55555555555554</v>
      </c>
      <c r="CG10" s="2">
        <v>44256</v>
      </c>
      <c r="CH10">
        <v>802</v>
      </c>
      <c r="CI10" s="7">
        <f t="shared" si="20"/>
        <v>1489.8888888888889</v>
      </c>
      <c r="CJ10">
        <f t="shared" si="21"/>
        <v>13409</v>
      </c>
      <c r="CK10">
        <f t="shared" si="53"/>
        <v>9</v>
      </c>
      <c r="CL10" s="7">
        <f t="shared" si="22"/>
        <v>1489.8888888888889</v>
      </c>
      <c r="CN10" s="2">
        <v>44620</v>
      </c>
      <c r="CO10">
        <v>370</v>
      </c>
      <c r="CP10" s="7">
        <f t="shared" si="54"/>
        <v>1030.4444444444443</v>
      </c>
      <c r="CQ10">
        <f t="shared" si="55"/>
        <v>9274</v>
      </c>
      <c r="CR10">
        <f t="shared" si="56"/>
        <v>9</v>
      </c>
      <c r="CS10" s="7">
        <f t="shared" si="23"/>
        <v>1030.4444444444443</v>
      </c>
      <c r="CU10" s="5">
        <v>44984</v>
      </c>
      <c r="CV10">
        <v>3449</v>
      </c>
      <c r="CW10" s="7">
        <f t="shared" si="24"/>
        <v>1879.1111111111111</v>
      </c>
      <c r="CX10">
        <f t="shared" si="25"/>
        <v>16912</v>
      </c>
      <c r="CY10">
        <f t="shared" si="57"/>
        <v>9</v>
      </c>
      <c r="CZ10" s="7">
        <f t="shared" si="26"/>
        <v>1879.1111111111111</v>
      </c>
      <c r="DB10" s="5">
        <v>45348</v>
      </c>
      <c r="DC10">
        <v>509</v>
      </c>
      <c r="DD10" s="7">
        <f t="shared" si="27"/>
        <v>2117.2222222222222</v>
      </c>
      <c r="DE10">
        <f t="shared" si="58"/>
        <v>19055</v>
      </c>
      <c r="DF10">
        <f t="shared" si="59"/>
        <v>9</v>
      </c>
      <c r="DG10" s="7">
        <f t="shared" si="60"/>
        <v>2117.2222222222222</v>
      </c>
      <c r="DI10" s="5">
        <v>45712</v>
      </c>
      <c r="DJ10">
        <v>866</v>
      </c>
      <c r="DK10" s="7">
        <f t="shared" si="61"/>
        <v>1535.4444444444443</v>
      </c>
      <c r="DL10">
        <f t="shared" si="28"/>
        <v>13819</v>
      </c>
      <c r="DM10">
        <v>9</v>
      </c>
      <c r="DN10" s="7">
        <f t="shared" si="62"/>
        <v>1535.4444444444443</v>
      </c>
      <c r="DP10" s="5">
        <v>46083</v>
      </c>
      <c r="DT10">
        <v>9</v>
      </c>
    </row>
    <row r="11" spans="1:125" x14ac:dyDescent="0.2">
      <c r="A11" s="2">
        <v>39517</v>
      </c>
      <c r="B11" s="1">
        <v>2776</v>
      </c>
      <c r="C11" s="1">
        <f t="shared" si="63"/>
        <v>12886</v>
      </c>
      <c r="D11" s="3">
        <f t="shared" si="29"/>
        <v>1288.5999999999999</v>
      </c>
      <c r="E11" s="2">
        <v>39881</v>
      </c>
      <c r="F11" s="1">
        <v>965</v>
      </c>
      <c r="G11" s="1">
        <f t="shared" si="30"/>
        <v>16002</v>
      </c>
      <c r="H11">
        <f t="shared" si="64"/>
        <v>10</v>
      </c>
      <c r="I11" s="3">
        <f t="shared" si="31"/>
        <v>1600.2</v>
      </c>
      <c r="K11" s="2">
        <v>40245</v>
      </c>
      <c r="L11" s="1">
        <v>1854</v>
      </c>
      <c r="M11" s="4">
        <f t="shared" si="32"/>
        <v>2025.3</v>
      </c>
      <c r="N11" s="1">
        <f t="shared" si="2"/>
        <v>20253</v>
      </c>
      <c r="O11">
        <f t="shared" ref="O11:O23" si="69">O10+1</f>
        <v>10</v>
      </c>
      <c r="P11" s="3">
        <f t="shared" ref="P11:P23" si="70">N11/O11</f>
        <v>2025.3</v>
      </c>
      <c r="R11" s="5">
        <v>40609</v>
      </c>
      <c r="S11">
        <v>891</v>
      </c>
      <c r="T11">
        <f t="shared" si="4"/>
        <v>5185.5</v>
      </c>
      <c r="U11">
        <f t="shared" si="34"/>
        <v>10361</v>
      </c>
      <c r="V11">
        <f t="shared" si="35"/>
        <v>10</v>
      </c>
      <c r="W11">
        <f t="shared" si="5"/>
        <v>5185.5</v>
      </c>
      <c r="Y11" s="5">
        <v>40973</v>
      </c>
      <c r="Z11">
        <v>231</v>
      </c>
      <c r="AA11" s="7">
        <f t="shared" si="0"/>
        <v>825.7</v>
      </c>
      <c r="AB11">
        <f t="shared" si="36"/>
        <v>8257</v>
      </c>
      <c r="AC11">
        <f t="shared" si="37"/>
        <v>10</v>
      </c>
      <c r="AD11" s="7">
        <f t="shared" si="1"/>
        <v>825.7</v>
      </c>
      <c r="AF11" s="2">
        <v>41344</v>
      </c>
      <c r="AG11">
        <v>2788</v>
      </c>
      <c r="AH11" s="7">
        <f t="shared" si="38"/>
        <v>1595.1</v>
      </c>
      <c r="AI11">
        <f t="shared" si="39"/>
        <v>15951</v>
      </c>
      <c r="AJ11">
        <f t="shared" si="40"/>
        <v>10</v>
      </c>
      <c r="AK11" s="7">
        <f t="shared" si="6"/>
        <v>1595.1</v>
      </c>
      <c r="AL11" s="2">
        <v>41701</v>
      </c>
      <c r="AM11">
        <v>1441</v>
      </c>
      <c r="AN11" s="7">
        <f t="shared" si="7"/>
        <v>1551.4</v>
      </c>
      <c r="AO11">
        <f t="shared" si="41"/>
        <v>15514</v>
      </c>
      <c r="AP11">
        <f t="shared" si="42"/>
        <v>10</v>
      </c>
      <c r="AQ11" s="7">
        <f t="shared" si="8"/>
        <v>1551.4</v>
      </c>
      <c r="AR11" s="2">
        <v>42065</v>
      </c>
      <c r="AS11">
        <v>233</v>
      </c>
      <c r="AT11" s="7">
        <f t="shared" si="9"/>
        <v>1308</v>
      </c>
      <c r="AU11">
        <f t="shared" si="10"/>
        <v>13080</v>
      </c>
      <c r="AV11">
        <f t="shared" si="43"/>
        <v>10</v>
      </c>
      <c r="AW11" s="7">
        <f t="shared" si="11"/>
        <v>1308</v>
      </c>
      <c r="AX11" s="2">
        <v>42436</v>
      </c>
      <c r="AY11">
        <v>2866</v>
      </c>
      <c r="AZ11" s="7">
        <f t="shared" si="12"/>
        <v>2551.9</v>
      </c>
      <c r="BA11">
        <f t="shared" si="13"/>
        <v>25519</v>
      </c>
      <c r="BB11">
        <f t="shared" si="44"/>
        <v>10</v>
      </c>
      <c r="BC11" s="7">
        <f t="shared" si="65"/>
        <v>2551.9</v>
      </c>
      <c r="BE11" s="5">
        <v>42800</v>
      </c>
      <c r="BF11">
        <v>3432</v>
      </c>
      <c r="BG11" s="7">
        <f t="shared" si="14"/>
        <v>2704.6</v>
      </c>
      <c r="BH11">
        <f t="shared" si="15"/>
        <v>27046</v>
      </c>
      <c r="BI11">
        <f t="shared" si="45"/>
        <v>10</v>
      </c>
      <c r="BJ11" s="7">
        <f t="shared" si="46"/>
        <v>2704.6</v>
      </c>
      <c r="BL11" s="5">
        <v>43164</v>
      </c>
      <c r="BM11">
        <v>3540</v>
      </c>
      <c r="BN11" s="7">
        <f t="shared" si="16"/>
        <v>2614.6</v>
      </c>
      <c r="BO11">
        <f t="shared" si="17"/>
        <v>26146</v>
      </c>
      <c r="BP11">
        <f t="shared" si="47"/>
        <v>10</v>
      </c>
      <c r="BQ11" s="7">
        <f t="shared" si="48"/>
        <v>2614.6</v>
      </c>
      <c r="BS11" s="5">
        <v>43528</v>
      </c>
      <c r="BT11">
        <v>2624</v>
      </c>
      <c r="BU11" s="7">
        <f t="shared" si="66"/>
        <v>2160</v>
      </c>
      <c r="BV11">
        <f t="shared" si="67"/>
        <v>21600</v>
      </c>
      <c r="BW11">
        <f t="shared" si="49"/>
        <v>10</v>
      </c>
      <c r="BX11" s="7">
        <f t="shared" si="50"/>
        <v>2160</v>
      </c>
      <c r="BZ11" s="5">
        <v>43892</v>
      </c>
      <c r="CA11">
        <v>3447</v>
      </c>
      <c r="CB11" s="7">
        <f t="shared" si="68"/>
        <v>1082.3</v>
      </c>
      <c r="CC11">
        <f t="shared" si="19"/>
        <v>10823</v>
      </c>
      <c r="CD11">
        <f t="shared" si="51"/>
        <v>10</v>
      </c>
      <c r="CE11" s="7">
        <f t="shared" si="52"/>
        <v>1082.3</v>
      </c>
      <c r="CG11" s="2">
        <v>44263</v>
      </c>
      <c r="CH11">
        <v>169</v>
      </c>
      <c r="CI11" s="7">
        <f t="shared" si="20"/>
        <v>1357.8</v>
      </c>
      <c r="CJ11">
        <f t="shared" si="21"/>
        <v>13578</v>
      </c>
      <c r="CK11">
        <f t="shared" si="53"/>
        <v>10</v>
      </c>
      <c r="CL11" s="7">
        <f t="shared" si="22"/>
        <v>1357.8</v>
      </c>
      <c r="CN11" s="2">
        <v>44627</v>
      </c>
      <c r="CO11">
        <v>2401</v>
      </c>
      <c r="CP11" s="7">
        <f t="shared" si="54"/>
        <v>1167.5</v>
      </c>
      <c r="CQ11">
        <f t="shared" si="55"/>
        <v>11675</v>
      </c>
      <c r="CR11">
        <f t="shared" si="56"/>
        <v>10</v>
      </c>
      <c r="CS11" s="7">
        <f t="shared" si="23"/>
        <v>1167.5</v>
      </c>
      <c r="CU11" s="5">
        <v>44991</v>
      </c>
      <c r="CV11">
        <v>4012</v>
      </c>
      <c r="CW11" s="7">
        <f t="shared" si="24"/>
        <v>2092.4</v>
      </c>
      <c r="CX11">
        <f t="shared" si="25"/>
        <v>20924</v>
      </c>
      <c r="CY11">
        <f t="shared" si="57"/>
        <v>10</v>
      </c>
      <c r="CZ11" s="7">
        <f t="shared" si="26"/>
        <v>2092.4</v>
      </c>
      <c r="DB11" s="5">
        <v>45355</v>
      </c>
      <c r="DC11">
        <v>2706</v>
      </c>
      <c r="DD11" s="7">
        <f t="shared" si="27"/>
        <v>2176.1</v>
      </c>
      <c r="DE11">
        <f t="shared" si="58"/>
        <v>21761</v>
      </c>
      <c r="DF11">
        <f t="shared" si="59"/>
        <v>10</v>
      </c>
      <c r="DG11" s="7">
        <f t="shared" si="60"/>
        <v>2176.1</v>
      </c>
      <c r="DI11" s="5">
        <v>45719</v>
      </c>
      <c r="DJ11">
        <v>443</v>
      </c>
      <c r="DK11" s="7">
        <f t="shared" si="61"/>
        <v>1426.2</v>
      </c>
      <c r="DL11">
        <f t="shared" si="28"/>
        <v>14262</v>
      </c>
      <c r="DM11">
        <v>10</v>
      </c>
      <c r="DN11" s="7">
        <f t="shared" si="62"/>
        <v>1426.2</v>
      </c>
      <c r="DP11" s="5">
        <v>46090</v>
      </c>
      <c r="DT11">
        <v>10</v>
      </c>
    </row>
    <row r="12" spans="1:125" x14ac:dyDescent="0.2">
      <c r="A12" s="2">
        <v>39524</v>
      </c>
      <c r="B12" s="1">
        <v>1970</v>
      </c>
      <c r="C12" s="1">
        <f t="shared" si="63"/>
        <v>14856</v>
      </c>
      <c r="D12" s="3">
        <f t="shared" si="29"/>
        <v>1350.5454545454545</v>
      </c>
      <c r="E12" s="2">
        <v>39888</v>
      </c>
      <c r="F12" s="1">
        <v>2113</v>
      </c>
      <c r="G12" s="1">
        <f t="shared" si="30"/>
        <v>18115</v>
      </c>
      <c r="H12">
        <f t="shared" si="64"/>
        <v>11</v>
      </c>
      <c r="I12" s="3">
        <f t="shared" si="31"/>
        <v>1646.8181818181818</v>
      </c>
      <c r="K12" s="2">
        <v>40252</v>
      </c>
      <c r="L12" s="1">
        <v>1245</v>
      </c>
      <c r="M12" s="4">
        <f t="shared" si="32"/>
        <v>1954.3636363636363</v>
      </c>
      <c r="N12" s="1">
        <f t="shared" si="2"/>
        <v>21498</v>
      </c>
      <c r="O12">
        <f t="shared" si="69"/>
        <v>11</v>
      </c>
      <c r="P12" s="3">
        <f t="shared" si="70"/>
        <v>1954.3636363636363</v>
      </c>
      <c r="R12" s="5">
        <v>40616</v>
      </c>
      <c r="S12">
        <v>2169</v>
      </c>
      <c r="T12">
        <f t="shared" si="4"/>
        <v>6270.5</v>
      </c>
      <c r="U12">
        <f t="shared" si="34"/>
        <v>12530</v>
      </c>
      <c r="V12">
        <f t="shared" si="35"/>
        <v>11</v>
      </c>
      <c r="W12">
        <f t="shared" si="5"/>
        <v>6270.5</v>
      </c>
      <c r="Y12" s="5">
        <v>40980</v>
      </c>
      <c r="Z12">
        <v>2182</v>
      </c>
      <c r="AA12" s="7">
        <f t="shared" si="0"/>
        <v>949</v>
      </c>
      <c r="AB12">
        <f t="shared" si="36"/>
        <v>10439</v>
      </c>
      <c r="AC12">
        <f t="shared" si="37"/>
        <v>11</v>
      </c>
      <c r="AD12" s="7">
        <f t="shared" si="1"/>
        <v>949</v>
      </c>
      <c r="AF12" s="2">
        <v>41351</v>
      </c>
      <c r="AG12">
        <v>1706</v>
      </c>
      <c r="AH12" s="7">
        <f t="shared" si="38"/>
        <v>1605.1818181818182</v>
      </c>
      <c r="AI12">
        <f t="shared" si="39"/>
        <v>17657</v>
      </c>
      <c r="AJ12">
        <f t="shared" si="40"/>
        <v>11</v>
      </c>
      <c r="AK12" s="7">
        <f t="shared" si="6"/>
        <v>1605.1818181818182</v>
      </c>
      <c r="AL12" s="2">
        <v>41708</v>
      </c>
      <c r="AM12">
        <v>365</v>
      </c>
      <c r="AN12" s="7">
        <f t="shared" si="7"/>
        <v>1443.5454545454545</v>
      </c>
      <c r="AO12">
        <f t="shared" si="41"/>
        <v>15879</v>
      </c>
      <c r="AP12">
        <f t="shared" si="42"/>
        <v>11</v>
      </c>
      <c r="AQ12" s="7">
        <f t="shared" si="8"/>
        <v>1443.5454545454545</v>
      </c>
      <c r="AR12" s="2">
        <v>42072</v>
      </c>
      <c r="AS12">
        <v>73</v>
      </c>
      <c r="AT12" s="7">
        <f t="shared" si="9"/>
        <v>1195.7272727272727</v>
      </c>
      <c r="AU12">
        <f t="shared" si="10"/>
        <v>13153</v>
      </c>
      <c r="AV12">
        <f t="shared" si="43"/>
        <v>11</v>
      </c>
      <c r="AW12" s="7">
        <f t="shared" si="11"/>
        <v>1195.7272727272727</v>
      </c>
      <c r="AX12" s="2">
        <v>42443</v>
      </c>
      <c r="AY12">
        <v>3289</v>
      </c>
      <c r="AZ12" s="7">
        <f t="shared" si="12"/>
        <v>2618.909090909091</v>
      </c>
      <c r="BA12">
        <f t="shared" si="13"/>
        <v>28808</v>
      </c>
      <c r="BB12">
        <f t="shared" si="44"/>
        <v>11</v>
      </c>
      <c r="BC12" s="7">
        <f t="shared" si="65"/>
        <v>2618.909090909091</v>
      </c>
      <c r="BE12" s="5">
        <v>42807</v>
      </c>
      <c r="BF12">
        <v>2454</v>
      </c>
      <c r="BG12" s="7">
        <f t="shared" si="14"/>
        <v>2681.818181818182</v>
      </c>
      <c r="BH12">
        <f t="shared" si="15"/>
        <v>29500</v>
      </c>
      <c r="BI12">
        <f t="shared" si="45"/>
        <v>11</v>
      </c>
      <c r="BJ12" s="7">
        <f t="shared" si="46"/>
        <v>2681.818181818182</v>
      </c>
      <c r="BL12" s="5">
        <v>43171</v>
      </c>
      <c r="BM12">
        <v>4163</v>
      </c>
      <c r="BN12" s="7">
        <f t="shared" si="16"/>
        <v>2755.3636363636365</v>
      </c>
      <c r="BO12">
        <f t="shared" si="17"/>
        <v>30309</v>
      </c>
      <c r="BP12">
        <f t="shared" si="47"/>
        <v>11</v>
      </c>
      <c r="BQ12" s="7">
        <f t="shared" si="48"/>
        <v>2755.3636363636365</v>
      </c>
      <c r="BS12" s="5">
        <v>43535</v>
      </c>
      <c r="BT12">
        <v>3037</v>
      </c>
      <c r="BU12" s="7">
        <f t="shared" si="66"/>
        <v>2239.7272727272725</v>
      </c>
      <c r="BV12">
        <f t="shared" si="67"/>
        <v>24637</v>
      </c>
      <c r="BW12">
        <f t="shared" si="49"/>
        <v>11</v>
      </c>
      <c r="BX12" s="7">
        <f t="shared" si="50"/>
        <v>2239.7272727272725</v>
      </c>
      <c r="BZ12" s="5">
        <v>43899</v>
      </c>
      <c r="CA12">
        <v>965</v>
      </c>
      <c r="CB12" s="7">
        <f t="shared" si="68"/>
        <v>1071.6363636363637</v>
      </c>
      <c r="CC12">
        <f t="shared" ref="CC12:CC52" si="71">SUM(CC11,CA12)</f>
        <v>11788</v>
      </c>
      <c r="CD12">
        <f t="shared" si="51"/>
        <v>11</v>
      </c>
      <c r="CE12" s="7">
        <f t="shared" ref="CE12:CE52" si="72">AVERAGE(CC12/CD12)</f>
        <v>1071.6363636363637</v>
      </c>
      <c r="CG12" s="2">
        <v>44270</v>
      </c>
      <c r="CH12">
        <v>2493</v>
      </c>
      <c r="CI12" s="7">
        <f t="shared" si="20"/>
        <v>1461</v>
      </c>
      <c r="CJ12">
        <f t="shared" si="21"/>
        <v>16071</v>
      </c>
      <c r="CK12">
        <f t="shared" si="53"/>
        <v>11</v>
      </c>
      <c r="CL12" s="7">
        <f t="shared" si="22"/>
        <v>1461</v>
      </c>
      <c r="CN12" s="2">
        <v>44634</v>
      </c>
      <c r="CO12">
        <v>991</v>
      </c>
      <c r="CP12" s="7">
        <f t="shared" si="54"/>
        <v>1151.4545454545455</v>
      </c>
      <c r="CQ12">
        <f t="shared" si="55"/>
        <v>12666</v>
      </c>
      <c r="CR12">
        <f t="shared" si="56"/>
        <v>11</v>
      </c>
      <c r="CS12" s="7">
        <f t="shared" si="23"/>
        <v>1151.4545454545455</v>
      </c>
      <c r="CU12" s="5">
        <v>44998</v>
      </c>
      <c r="CV12">
        <v>1130</v>
      </c>
      <c r="CW12" s="7">
        <f t="shared" si="24"/>
        <v>2004.909090909091</v>
      </c>
      <c r="CX12">
        <f t="shared" si="25"/>
        <v>22054</v>
      </c>
      <c r="CY12">
        <f t="shared" si="57"/>
        <v>11</v>
      </c>
      <c r="CZ12" s="7">
        <f t="shared" si="26"/>
        <v>2004.909090909091</v>
      </c>
      <c r="DB12" s="5">
        <v>45362</v>
      </c>
      <c r="DC12">
        <v>2125</v>
      </c>
      <c r="DD12" s="7">
        <f t="shared" si="27"/>
        <v>2171.4545454545455</v>
      </c>
      <c r="DE12">
        <f t="shared" si="58"/>
        <v>23886</v>
      </c>
      <c r="DF12">
        <f t="shared" si="59"/>
        <v>11</v>
      </c>
      <c r="DG12" s="7">
        <f t="shared" si="60"/>
        <v>2171.4545454545455</v>
      </c>
      <c r="DI12" s="5">
        <v>45726</v>
      </c>
      <c r="DJ12">
        <v>4662</v>
      </c>
      <c r="DK12" s="7">
        <f t="shared" si="61"/>
        <v>1720.3636363636363</v>
      </c>
      <c r="DL12">
        <f t="shared" si="28"/>
        <v>18924</v>
      </c>
      <c r="DM12">
        <v>11</v>
      </c>
      <c r="DN12" s="7">
        <f t="shared" si="62"/>
        <v>1720.3636363636363</v>
      </c>
      <c r="DP12" s="5">
        <v>46097</v>
      </c>
      <c r="DT12">
        <v>11</v>
      </c>
    </row>
    <row r="13" spans="1:125" x14ac:dyDescent="0.2">
      <c r="A13" s="2">
        <v>39531</v>
      </c>
      <c r="B13" s="1">
        <v>1961</v>
      </c>
      <c r="C13" s="1">
        <f t="shared" si="63"/>
        <v>16817</v>
      </c>
      <c r="D13" s="3">
        <f t="shared" si="29"/>
        <v>1401.4166666666667</v>
      </c>
      <c r="E13" s="2">
        <v>39895</v>
      </c>
      <c r="F13" s="1">
        <v>1923</v>
      </c>
      <c r="G13" s="1">
        <f t="shared" si="30"/>
        <v>20038</v>
      </c>
      <c r="H13">
        <f t="shared" si="64"/>
        <v>12</v>
      </c>
      <c r="I13" s="3">
        <f t="shared" si="31"/>
        <v>1669.8333333333333</v>
      </c>
      <c r="K13" s="2">
        <v>40259</v>
      </c>
      <c r="L13" s="1">
        <v>1246</v>
      </c>
      <c r="M13" s="4">
        <f t="shared" si="32"/>
        <v>1895.3333333333333</v>
      </c>
      <c r="N13" s="1">
        <f t="shared" si="2"/>
        <v>22744</v>
      </c>
      <c r="O13">
        <f t="shared" si="69"/>
        <v>12</v>
      </c>
      <c r="P13" s="3">
        <f t="shared" si="70"/>
        <v>1895.3333333333333</v>
      </c>
      <c r="R13" s="5">
        <v>40623</v>
      </c>
      <c r="S13">
        <v>0</v>
      </c>
      <c r="T13">
        <f t="shared" si="4"/>
        <v>6271</v>
      </c>
      <c r="U13">
        <f t="shared" si="34"/>
        <v>12530</v>
      </c>
      <c r="V13">
        <f t="shared" si="35"/>
        <v>12</v>
      </c>
      <c r="W13">
        <f t="shared" si="5"/>
        <v>6271</v>
      </c>
      <c r="Y13" s="5">
        <v>40987</v>
      </c>
      <c r="Z13">
        <v>1646</v>
      </c>
      <c r="AA13" s="7">
        <f t="shared" si="0"/>
        <v>1007.0833333333334</v>
      </c>
      <c r="AB13">
        <f t="shared" si="36"/>
        <v>12085</v>
      </c>
      <c r="AC13">
        <f t="shared" si="37"/>
        <v>12</v>
      </c>
      <c r="AD13" s="7">
        <f t="shared" si="1"/>
        <v>1007.0833333333334</v>
      </c>
      <c r="AF13" s="2">
        <v>41358</v>
      </c>
      <c r="AG13">
        <v>1061</v>
      </c>
      <c r="AH13" s="7">
        <f t="shared" si="38"/>
        <v>1559.8333333333333</v>
      </c>
      <c r="AI13">
        <f t="shared" si="39"/>
        <v>18718</v>
      </c>
      <c r="AJ13">
        <f t="shared" si="40"/>
        <v>12</v>
      </c>
      <c r="AK13" s="7">
        <f t="shared" si="6"/>
        <v>1559.8333333333333</v>
      </c>
      <c r="AL13" s="2">
        <v>41715</v>
      </c>
      <c r="AM13">
        <v>365</v>
      </c>
      <c r="AN13" s="7">
        <f t="shared" si="7"/>
        <v>1353.6666666666667</v>
      </c>
      <c r="AO13">
        <f t="shared" si="41"/>
        <v>16244</v>
      </c>
      <c r="AP13">
        <f t="shared" si="42"/>
        <v>12</v>
      </c>
      <c r="AQ13" s="7">
        <f t="shared" si="8"/>
        <v>1353.6666666666667</v>
      </c>
      <c r="AR13" s="2">
        <v>42079</v>
      </c>
      <c r="AS13">
        <v>4545</v>
      </c>
      <c r="AT13" s="7">
        <f t="shared" si="9"/>
        <v>1474.8333333333333</v>
      </c>
      <c r="AU13">
        <f t="shared" si="10"/>
        <v>17698</v>
      </c>
      <c r="AV13">
        <f t="shared" si="43"/>
        <v>12</v>
      </c>
      <c r="AW13" s="7">
        <f t="shared" si="11"/>
        <v>1474.8333333333333</v>
      </c>
      <c r="AX13" s="2">
        <v>42450</v>
      </c>
      <c r="AY13">
        <v>2083</v>
      </c>
      <c r="AZ13" s="7">
        <f t="shared" si="12"/>
        <v>2574.25</v>
      </c>
      <c r="BA13">
        <f t="shared" si="13"/>
        <v>30891</v>
      </c>
      <c r="BB13">
        <f t="shared" si="44"/>
        <v>12</v>
      </c>
      <c r="BC13" s="7">
        <f t="shared" si="65"/>
        <v>2574.25</v>
      </c>
      <c r="BE13" s="5">
        <v>42814</v>
      </c>
      <c r="BF13">
        <v>4953</v>
      </c>
      <c r="BG13" s="7">
        <f t="shared" si="14"/>
        <v>2871.0833333333335</v>
      </c>
      <c r="BH13">
        <f t="shared" si="15"/>
        <v>34453</v>
      </c>
      <c r="BI13">
        <f t="shared" si="45"/>
        <v>12</v>
      </c>
      <c r="BJ13" s="7">
        <f t="shared" si="46"/>
        <v>2871.0833333333335</v>
      </c>
      <c r="BL13" s="5">
        <v>43178</v>
      </c>
      <c r="BM13">
        <v>3057</v>
      </c>
      <c r="BN13" s="7">
        <f t="shared" si="16"/>
        <v>2780.5</v>
      </c>
      <c r="BO13">
        <f t="shared" si="17"/>
        <v>33366</v>
      </c>
      <c r="BP13">
        <f t="shared" si="47"/>
        <v>12</v>
      </c>
      <c r="BQ13" s="7">
        <f t="shared" si="48"/>
        <v>2780.5</v>
      </c>
      <c r="BS13" s="5">
        <v>43542</v>
      </c>
      <c r="BT13">
        <v>3243</v>
      </c>
      <c r="BU13" s="7">
        <f t="shared" si="66"/>
        <v>2323.3333333333335</v>
      </c>
      <c r="BV13">
        <f t="shared" si="67"/>
        <v>27880</v>
      </c>
      <c r="BW13">
        <f t="shared" si="49"/>
        <v>12</v>
      </c>
      <c r="BX13" s="7">
        <f t="shared" si="50"/>
        <v>2323.3333333333335</v>
      </c>
      <c r="BZ13" s="5">
        <v>43906</v>
      </c>
      <c r="CA13">
        <v>407</v>
      </c>
      <c r="CB13" s="7">
        <f t="shared" si="68"/>
        <v>1016.25</v>
      </c>
      <c r="CC13">
        <f t="shared" si="71"/>
        <v>12195</v>
      </c>
      <c r="CD13">
        <f t="shared" si="51"/>
        <v>12</v>
      </c>
      <c r="CE13" s="7">
        <f t="shared" si="72"/>
        <v>1016.25</v>
      </c>
      <c r="CG13" s="2">
        <v>44277</v>
      </c>
      <c r="CH13">
        <v>315</v>
      </c>
      <c r="CI13" s="7">
        <f t="shared" si="20"/>
        <v>1365.5</v>
      </c>
      <c r="CJ13">
        <f t="shared" si="21"/>
        <v>16386</v>
      </c>
      <c r="CK13">
        <f t="shared" si="53"/>
        <v>12</v>
      </c>
      <c r="CL13" s="7">
        <f t="shared" si="22"/>
        <v>1365.5</v>
      </c>
      <c r="CN13" s="2">
        <v>44641</v>
      </c>
      <c r="CO13">
        <v>1227</v>
      </c>
      <c r="CP13" s="7">
        <f t="shared" si="54"/>
        <v>1157.75</v>
      </c>
      <c r="CQ13">
        <f t="shared" si="55"/>
        <v>13893</v>
      </c>
      <c r="CR13">
        <f t="shared" si="56"/>
        <v>12</v>
      </c>
      <c r="CS13" s="7">
        <f t="shared" si="23"/>
        <v>1157.75</v>
      </c>
      <c r="CU13" s="5">
        <v>45005</v>
      </c>
      <c r="CV13">
        <v>2010</v>
      </c>
      <c r="CW13" s="7">
        <f t="shared" si="24"/>
        <v>2005.3333333333333</v>
      </c>
      <c r="CX13">
        <f t="shared" si="25"/>
        <v>24064</v>
      </c>
      <c r="CY13">
        <f t="shared" si="57"/>
        <v>12</v>
      </c>
      <c r="CZ13" s="7">
        <f t="shared" si="26"/>
        <v>2005.3333333333333</v>
      </c>
      <c r="DB13" s="5">
        <v>45369</v>
      </c>
      <c r="DC13">
        <v>1526</v>
      </c>
      <c r="DD13" s="7">
        <f t="shared" si="27"/>
        <v>2117.6666666666665</v>
      </c>
      <c r="DE13">
        <f t="shared" si="58"/>
        <v>25412</v>
      </c>
      <c r="DF13">
        <f t="shared" si="59"/>
        <v>12</v>
      </c>
      <c r="DG13" s="7">
        <f t="shared" si="60"/>
        <v>2117.6666666666665</v>
      </c>
      <c r="DI13" s="5">
        <v>45733</v>
      </c>
      <c r="DJ13">
        <v>1074</v>
      </c>
      <c r="DK13" s="7">
        <f t="shared" si="61"/>
        <v>1666.5</v>
      </c>
      <c r="DL13">
        <f t="shared" si="28"/>
        <v>19998</v>
      </c>
      <c r="DM13">
        <v>12</v>
      </c>
      <c r="DN13" s="7">
        <f t="shared" si="62"/>
        <v>1666.5</v>
      </c>
      <c r="DP13" s="5">
        <v>46104</v>
      </c>
      <c r="DT13">
        <v>12</v>
      </c>
    </row>
    <row r="14" spans="1:125" x14ac:dyDescent="0.2">
      <c r="A14" s="2">
        <v>39538</v>
      </c>
      <c r="B14" s="1">
        <v>2361</v>
      </c>
      <c r="C14" s="1">
        <f t="shared" si="63"/>
        <v>19178</v>
      </c>
      <c r="D14" s="3">
        <f t="shared" si="29"/>
        <v>1475.2307692307693</v>
      </c>
      <c r="E14" s="2">
        <v>39902</v>
      </c>
      <c r="F14" s="1">
        <v>1316</v>
      </c>
      <c r="G14" s="1">
        <f t="shared" si="30"/>
        <v>21354</v>
      </c>
      <c r="H14">
        <f t="shared" si="64"/>
        <v>13</v>
      </c>
      <c r="I14" s="3">
        <f t="shared" si="31"/>
        <v>1642.6153846153845</v>
      </c>
      <c r="K14" s="2">
        <v>40266</v>
      </c>
      <c r="L14" s="1">
        <v>1169</v>
      </c>
      <c r="M14" s="4">
        <f t="shared" si="32"/>
        <v>1839.4615384615386</v>
      </c>
      <c r="N14" s="1">
        <f t="shared" si="2"/>
        <v>23913</v>
      </c>
      <c r="O14">
        <f t="shared" si="69"/>
        <v>13</v>
      </c>
      <c r="P14" s="3">
        <f t="shared" si="70"/>
        <v>1839.4615384615386</v>
      </c>
      <c r="R14" s="5">
        <v>40630</v>
      </c>
      <c r="S14">
        <v>1486</v>
      </c>
      <c r="T14">
        <f t="shared" si="4"/>
        <v>7014.5</v>
      </c>
      <c r="U14">
        <f t="shared" si="34"/>
        <v>14016</v>
      </c>
      <c r="V14">
        <f t="shared" si="35"/>
        <v>13</v>
      </c>
      <c r="W14">
        <f t="shared" si="5"/>
        <v>7014.5</v>
      </c>
      <c r="Y14" s="5">
        <v>40994</v>
      </c>
      <c r="Z14">
        <v>1760</v>
      </c>
      <c r="AA14" s="7">
        <f t="shared" si="0"/>
        <v>1065</v>
      </c>
      <c r="AB14">
        <f t="shared" si="36"/>
        <v>13845</v>
      </c>
      <c r="AC14">
        <f t="shared" si="37"/>
        <v>13</v>
      </c>
      <c r="AD14" s="7">
        <f t="shared" si="1"/>
        <v>1065</v>
      </c>
      <c r="AF14" s="2">
        <v>41365</v>
      </c>
      <c r="AG14">
        <v>1197</v>
      </c>
      <c r="AH14" s="7">
        <f t="shared" si="38"/>
        <v>1531.9230769230769</v>
      </c>
      <c r="AI14">
        <f t="shared" si="39"/>
        <v>19915</v>
      </c>
      <c r="AJ14">
        <f t="shared" si="40"/>
        <v>13</v>
      </c>
      <c r="AK14" s="7">
        <f t="shared" si="6"/>
        <v>1531.9230769230769</v>
      </c>
      <c r="AL14" s="2">
        <v>41722</v>
      </c>
      <c r="AM14">
        <v>3083</v>
      </c>
      <c r="AN14" s="7">
        <f t="shared" si="7"/>
        <v>1486.6923076923076</v>
      </c>
      <c r="AO14">
        <f t="shared" si="41"/>
        <v>19327</v>
      </c>
      <c r="AP14">
        <f t="shared" si="42"/>
        <v>13</v>
      </c>
      <c r="AQ14" s="7">
        <f t="shared" si="8"/>
        <v>1486.6923076923076</v>
      </c>
      <c r="AR14" s="2">
        <v>42086</v>
      </c>
      <c r="AS14">
        <v>1434</v>
      </c>
      <c r="AT14" s="7">
        <f t="shared" si="9"/>
        <v>1471.6923076923076</v>
      </c>
      <c r="AU14">
        <f t="shared" si="10"/>
        <v>19132</v>
      </c>
      <c r="AV14">
        <f t="shared" si="43"/>
        <v>13</v>
      </c>
      <c r="AW14" s="7">
        <f t="shared" si="11"/>
        <v>1471.6923076923076</v>
      </c>
      <c r="AX14" s="2">
        <v>42457</v>
      </c>
      <c r="AY14">
        <v>2995</v>
      </c>
      <c r="AZ14" s="7">
        <f t="shared" si="12"/>
        <v>2606.6153846153848</v>
      </c>
      <c r="BA14">
        <f t="shared" si="13"/>
        <v>33886</v>
      </c>
      <c r="BB14">
        <f t="shared" si="44"/>
        <v>13</v>
      </c>
      <c r="BC14" s="7">
        <f t="shared" si="65"/>
        <v>2606.6153846153848</v>
      </c>
      <c r="BE14" s="5">
        <v>42821</v>
      </c>
      <c r="BF14">
        <v>4523</v>
      </c>
      <c r="BG14" s="7">
        <f t="shared" si="14"/>
        <v>2998.1538461538462</v>
      </c>
      <c r="BH14">
        <f t="shared" si="15"/>
        <v>38976</v>
      </c>
      <c r="BI14">
        <f t="shared" si="45"/>
        <v>13</v>
      </c>
      <c r="BJ14" s="7">
        <f t="shared" si="46"/>
        <v>2998.1538461538462</v>
      </c>
      <c r="BL14" s="5">
        <v>43185</v>
      </c>
      <c r="BM14">
        <v>1862</v>
      </c>
      <c r="BN14" s="7">
        <f t="shared" si="16"/>
        <v>2709.8461538461538</v>
      </c>
      <c r="BO14">
        <f t="shared" si="17"/>
        <v>35228</v>
      </c>
      <c r="BP14">
        <f t="shared" si="47"/>
        <v>13</v>
      </c>
      <c r="BQ14" s="7">
        <f t="shared" si="48"/>
        <v>2709.8461538461538</v>
      </c>
      <c r="BS14" s="5">
        <v>43549</v>
      </c>
      <c r="BT14">
        <v>444</v>
      </c>
      <c r="BU14" s="7">
        <f t="shared" si="66"/>
        <v>2178.7692307692309</v>
      </c>
      <c r="BV14">
        <f t="shared" si="67"/>
        <v>28324</v>
      </c>
      <c r="BW14">
        <f t="shared" si="49"/>
        <v>13</v>
      </c>
      <c r="BX14" s="7">
        <f t="shared" si="50"/>
        <v>2178.7692307692309</v>
      </c>
      <c r="BZ14" s="5">
        <v>43913</v>
      </c>
      <c r="CA14">
        <v>343</v>
      </c>
      <c r="CB14" s="7">
        <f t="shared" si="68"/>
        <v>964.46153846153845</v>
      </c>
      <c r="CC14">
        <f t="shared" si="71"/>
        <v>12538</v>
      </c>
      <c r="CD14">
        <f t="shared" si="51"/>
        <v>13</v>
      </c>
      <c r="CE14" s="7">
        <f t="shared" si="72"/>
        <v>964.46153846153845</v>
      </c>
      <c r="CG14" s="2">
        <v>44284</v>
      </c>
      <c r="CH14">
        <v>1994</v>
      </c>
      <c r="CI14" s="7">
        <f t="shared" si="20"/>
        <v>1413.8461538461538</v>
      </c>
      <c r="CJ14">
        <f t="shared" si="21"/>
        <v>18380</v>
      </c>
      <c r="CK14">
        <f t="shared" si="53"/>
        <v>13</v>
      </c>
      <c r="CL14" s="7">
        <f t="shared" si="22"/>
        <v>1413.8461538461538</v>
      </c>
      <c r="CN14" s="2">
        <v>44648</v>
      </c>
      <c r="CO14">
        <v>2265</v>
      </c>
      <c r="CP14" s="7">
        <f t="shared" si="54"/>
        <v>1242.9230769230769</v>
      </c>
      <c r="CQ14">
        <f t="shared" si="55"/>
        <v>16158</v>
      </c>
      <c r="CR14">
        <f t="shared" si="56"/>
        <v>13</v>
      </c>
      <c r="CS14" s="7">
        <f t="shared" si="23"/>
        <v>1242.9230769230769</v>
      </c>
      <c r="CU14" s="5">
        <v>45012</v>
      </c>
      <c r="CV14">
        <v>2760</v>
      </c>
      <c r="CW14" s="7">
        <f t="shared" si="24"/>
        <v>2063.3846153846152</v>
      </c>
      <c r="CX14">
        <f t="shared" si="25"/>
        <v>26824</v>
      </c>
      <c r="CY14">
        <f t="shared" si="57"/>
        <v>13</v>
      </c>
      <c r="CZ14" s="7">
        <f t="shared" si="26"/>
        <v>2063.3846153846152</v>
      </c>
      <c r="DB14" s="5">
        <v>45376</v>
      </c>
      <c r="DC14">
        <v>2130</v>
      </c>
      <c r="DD14" s="7">
        <f t="shared" si="27"/>
        <v>2118.6153846153848</v>
      </c>
      <c r="DE14">
        <f t="shared" si="58"/>
        <v>27542</v>
      </c>
      <c r="DF14">
        <f t="shared" si="59"/>
        <v>13</v>
      </c>
      <c r="DG14" s="7">
        <f t="shared" si="60"/>
        <v>2118.6153846153848</v>
      </c>
      <c r="DI14" s="5">
        <v>45740</v>
      </c>
      <c r="DJ14">
        <v>1161</v>
      </c>
      <c r="DK14" s="7">
        <f>MAX(DN14)</f>
        <v>1627.6153846153845</v>
      </c>
      <c r="DL14">
        <f t="shared" si="28"/>
        <v>21159</v>
      </c>
      <c r="DM14">
        <v>13</v>
      </c>
      <c r="DN14" s="7">
        <f>AVERAGE(DL14/DM14)</f>
        <v>1627.6153846153845</v>
      </c>
      <c r="DP14" s="5">
        <v>46111</v>
      </c>
      <c r="DT14">
        <v>13</v>
      </c>
    </row>
    <row r="15" spans="1:125" x14ac:dyDescent="0.2">
      <c r="A15" s="2">
        <v>39545</v>
      </c>
      <c r="B15" s="1">
        <v>974</v>
      </c>
      <c r="C15" s="1">
        <f t="shared" si="63"/>
        <v>20152</v>
      </c>
      <c r="D15" s="3">
        <f t="shared" si="29"/>
        <v>1439.4285714285713</v>
      </c>
      <c r="E15" s="2">
        <v>39909</v>
      </c>
      <c r="F15" s="1">
        <v>1175</v>
      </c>
      <c r="G15" s="1">
        <f t="shared" si="30"/>
        <v>22529</v>
      </c>
      <c r="H15">
        <f t="shared" si="64"/>
        <v>14</v>
      </c>
      <c r="I15" s="3">
        <f t="shared" si="31"/>
        <v>1609.2142857142858</v>
      </c>
      <c r="K15" s="2">
        <v>40273</v>
      </c>
      <c r="L15" s="1">
        <v>1369</v>
      </c>
      <c r="M15" s="4">
        <f t="shared" si="32"/>
        <v>1805.8571428571429</v>
      </c>
      <c r="N15" s="1">
        <f t="shared" si="2"/>
        <v>25282</v>
      </c>
      <c r="O15">
        <f t="shared" si="69"/>
        <v>14</v>
      </c>
      <c r="P15" s="3">
        <f t="shared" si="70"/>
        <v>1805.8571428571429</v>
      </c>
      <c r="R15" s="5">
        <v>40637</v>
      </c>
      <c r="S15">
        <v>0</v>
      </c>
      <c r="T15">
        <f t="shared" si="4"/>
        <v>7015</v>
      </c>
      <c r="U15">
        <f t="shared" si="34"/>
        <v>14016</v>
      </c>
      <c r="V15">
        <f t="shared" si="35"/>
        <v>14</v>
      </c>
      <c r="W15">
        <f t="shared" si="5"/>
        <v>7015</v>
      </c>
      <c r="Y15" s="5">
        <v>41001</v>
      </c>
      <c r="Z15">
        <v>1341</v>
      </c>
      <c r="AA15" s="7">
        <f t="shared" si="0"/>
        <v>1084.7142857142858</v>
      </c>
      <c r="AB15">
        <f t="shared" si="36"/>
        <v>15186</v>
      </c>
      <c r="AC15">
        <f t="shared" si="37"/>
        <v>14</v>
      </c>
      <c r="AD15" s="7">
        <f t="shared" si="1"/>
        <v>1084.7142857142858</v>
      </c>
      <c r="AF15" s="2">
        <v>41372</v>
      </c>
      <c r="AG15">
        <v>1414</v>
      </c>
      <c r="AH15" s="7">
        <f t="shared" si="38"/>
        <v>1523.5</v>
      </c>
      <c r="AI15">
        <f t="shared" si="39"/>
        <v>21329</v>
      </c>
      <c r="AJ15">
        <f t="shared" si="40"/>
        <v>14</v>
      </c>
      <c r="AK15" s="7">
        <f t="shared" si="6"/>
        <v>1523.5</v>
      </c>
      <c r="AL15" s="2">
        <v>41729</v>
      </c>
      <c r="AM15">
        <v>2830</v>
      </c>
      <c r="AN15" s="7">
        <f t="shared" si="7"/>
        <v>1582.6428571428571</v>
      </c>
      <c r="AO15">
        <f t="shared" si="41"/>
        <v>22157</v>
      </c>
      <c r="AP15">
        <f t="shared" si="42"/>
        <v>14</v>
      </c>
      <c r="AQ15" s="7">
        <f t="shared" si="8"/>
        <v>1582.6428571428571</v>
      </c>
      <c r="AR15" s="2">
        <v>42093</v>
      </c>
      <c r="AS15">
        <v>755</v>
      </c>
      <c r="AT15" s="7">
        <f t="shared" si="9"/>
        <v>1420.5</v>
      </c>
      <c r="AU15">
        <f t="shared" si="10"/>
        <v>19887</v>
      </c>
      <c r="AV15">
        <f t="shared" si="43"/>
        <v>14</v>
      </c>
      <c r="AW15" s="7">
        <f t="shared" si="11"/>
        <v>1420.5</v>
      </c>
      <c r="AX15" s="2">
        <v>42464</v>
      </c>
      <c r="AY15">
        <v>3651</v>
      </c>
      <c r="AZ15" s="7">
        <f t="shared" si="12"/>
        <v>2681.2142857142858</v>
      </c>
      <c r="BA15">
        <f t="shared" si="13"/>
        <v>37537</v>
      </c>
      <c r="BB15">
        <f t="shared" si="44"/>
        <v>14</v>
      </c>
      <c r="BC15" s="7">
        <f t="shared" si="65"/>
        <v>2681.2142857142858</v>
      </c>
      <c r="BE15" s="5">
        <v>42828</v>
      </c>
      <c r="BF15">
        <v>1400</v>
      </c>
      <c r="BG15" s="7">
        <f t="shared" si="14"/>
        <v>2884</v>
      </c>
      <c r="BH15">
        <f t="shared" si="15"/>
        <v>40376</v>
      </c>
      <c r="BI15">
        <f t="shared" si="45"/>
        <v>14</v>
      </c>
      <c r="BJ15" s="7">
        <f t="shared" si="46"/>
        <v>2884</v>
      </c>
      <c r="BL15" s="5">
        <v>43192</v>
      </c>
      <c r="BM15">
        <v>4217</v>
      </c>
      <c r="BN15" s="7">
        <f t="shared" si="16"/>
        <v>2817.5</v>
      </c>
      <c r="BO15">
        <f t="shared" si="17"/>
        <v>39445</v>
      </c>
      <c r="BP15">
        <f t="shared" si="47"/>
        <v>14</v>
      </c>
      <c r="BQ15" s="7">
        <f t="shared" si="48"/>
        <v>2817.5</v>
      </c>
      <c r="BS15" s="5">
        <v>43556</v>
      </c>
      <c r="BT15">
        <v>2425</v>
      </c>
      <c r="BU15" s="7">
        <f t="shared" si="66"/>
        <v>2196.3571428571427</v>
      </c>
      <c r="BV15">
        <f t="shared" si="67"/>
        <v>30749</v>
      </c>
      <c r="BW15">
        <f t="shared" si="49"/>
        <v>14</v>
      </c>
      <c r="BX15" s="7">
        <f t="shared" si="50"/>
        <v>2196.3571428571427</v>
      </c>
      <c r="BZ15" s="5">
        <v>43920</v>
      </c>
      <c r="CA15">
        <v>571</v>
      </c>
      <c r="CB15" s="7">
        <f t="shared" si="68"/>
        <v>936.35714285714289</v>
      </c>
      <c r="CC15">
        <f t="shared" si="71"/>
        <v>13109</v>
      </c>
      <c r="CD15">
        <f t="shared" si="51"/>
        <v>14</v>
      </c>
      <c r="CE15" s="7">
        <f t="shared" si="72"/>
        <v>936.35714285714289</v>
      </c>
      <c r="CG15" s="2">
        <v>44291</v>
      </c>
      <c r="CH15">
        <v>133</v>
      </c>
      <c r="CI15" s="7">
        <f t="shared" si="20"/>
        <v>1322.3571428571429</v>
      </c>
      <c r="CJ15">
        <f t="shared" si="21"/>
        <v>18513</v>
      </c>
      <c r="CK15">
        <f t="shared" si="53"/>
        <v>14</v>
      </c>
      <c r="CL15" s="7">
        <f t="shared" si="22"/>
        <v>1322.3571428571429</v>
      </c>
      <c r="CN15" s="2">
        <v>44655</v>
      </c>
      <c r="CO15">
        <v>1122</v>
      </c>
      <c r="CP15" s="7">
        <f t="shared" si="54"/>
        <v>1234.2857142857142</v>
      </c>
      <c r="CQ15">
        <f t="shared" si="55"/>
        <v>17280</v>
      </c>
      <c r="CR15">
        <f t="shared" si="56"/>
        <v>14</v>
      </c>
      <c r="CS15" s="7">
        <f t="shared" si="23"/>
        <v>1234.2857142857142</v>
      </c>
      <c r="CU15" s="5">
        <v>45019</v>
      </c>
      <c r="CV15">
        <v>1795</v>
      </c>
      <c r="CW15" s="7">
        <f t="shared" si="24"/>
        <v>2044.2142857142858</v>
      </c>
      <c r="CX15">
        <f t="shared" si="25"/>
        <v>28619</v>
      </c>
      <c r="CY15">
        <f t="shared" si="57"/>
        <v>14</v>
      </c>
      <c r="CZ15" s="7">
        <f t="shared" si="26"/>
        <v>2044.2142857142858</v>
      </c>
      <c r="DB15" s="5">
        <v>45383</v>
      </c>
      <c r="DC15">
        <v>1796</v>
      </c>
      <c r="DD15" s="7">
        <f t="shared" si="27"/>
        <v>2095.5714285714284</v>
      </c>
      <c r="DE15">
        <f t="shared" si="58"/>
        <v>29338</v>
      </c>
      <c r="DF15">
        <f t="shared" si="59"/>
        <v>14</v>
      </c>
      <c r="DG15" s="7">
        <f t="shared" si="60"/>
        <v>2095.5714285714284</v>
      </c>
      <c r="DI15" s="5">
        <v>45747</v>
      </c>
      <c r="DJ15">
        <v>507</v>
      </c>
      <c r="DK15" s="7">
        <f t="shared" si="61"/>
        <v>1547.5714285714287</v>
      </c>
      <c r="DL15">
        <f t="shared" si="28"/>
        <v>21666</v>
      </c>
      <c r="DM15">
        <v>14</v>
      </c>
      <c r="DN15" s="7">
        <f t="shared" si="62"/>
        <v>1547.5714285714287</v>
      </c>
      <c r="DP15" s="5">
        <v>46118</v>
      </c>
      <c r="DT15">
        <v>14</v>
      </c>
    </row>
    <row r="16" spans="1:125" x14ac:dyDescent="0.2">
      <c r="A16" s="2">
        <v>39552</v>
      </c>
      <c r="B16" s="1">
        <v>1692</v>
      </c>
      <c r="C16" s="1">
        <f t="shared" si="63"/>
        <v>21844</v>
      </c>
      <c r="D16" s="3">
        <f t="shared" si="29"/>
        <v>1456.2666666666667</v>
      </c>
      <c r="E16" s="2">
        <v>39916</v>
      </c>
      <c r="F16" s="1">
        <v>1342</v>
      </c>
      <c r="G16" s="1">
        <f t="shared" si="30"/>
        <v>23871</v>
      </c>
      <c r="H16">
        <f t="shared" si="64"/>
        <v>15</v>
      </c>
      <c r="I16" s="3">
        <f t="shared" si="31"/>
        <v>1591.4</v>
      </c>
      <c r="K16" s="2">
        <v>40280</v>
      </c>
      <c r="L16" s="1">
        <v>2475</v>
      </c>
      <c r="M16" s="4">
        <f t="shared" si="32"/>
        <v>1850.4666666666667</v>
      </c>
      <c r="N16" s="1">
        <f t="shared" si="2"/>
        <v>27757</v>
      </c>
      <c r="O16">
        <f t="shared" si="69"/>
        <v>15</v>
      </c>
      <c r="P16" s="3">
        <f t="shared" si="70"/>
        <v>1850.4666666666667</v>
      </c>
      <c r="R16" s="5">
        <v>40644</v>
      </c>
      <c r="S16">
        <v>336</v>
      </c>
      <c r="T16">
        <f t="shared" si="4"/>
        <v>7183.5</v>
      </c>
      <c r="U16">
        <f t="shared" si="34"/>
        <v>14352</v>
      </c>
      <c r="V16">
        <f t="shared" si="35"/>
        <v>15</v>
      </c>
      <c r="W16">
        <f t="shared" si="5"/>
        <v>7183.5</v>
      </c>
      <c r="Y16" s="5">
        <v>41008</v>
      </c>
      <c r="Z16">
        <v>1469</v>
      </c>
      <c r="AA16" s="7">
        <f t="shared" si="0"/>
        <v>1110.3333333333333</v>
      </c>
      <c r="AB16">
        <f t="shared" si="36"/>
        <v>16655</v>
      </c>
      <c r="AC16">
        <f t="shared" si="37"/>
        <v>15</v>
      </c>
      <c r="AD16" s="7">
        <f t="shared" si="1"/>
        <v>1110.3333333333333</v>
      </c>
      <c r="AF16" s="2">
        <v>41379</v>
      </c>
      <c r="AG16">
        <v>405</v>
      </c>
      <c r="AH16" s="7">
        <f t="shared" si="38"/>
        <v>1448.9333333333334</v>
      </c>
      <c r="AI16">
        <f t="shared" si="39"/>
        <v>21734</v>
      </c>
      <c r="AJ16">
        <f t="shared" si="40"/>
        <v>15</v>
      </c>
      <c r="AK16" s="7">
        <f t="shared" si="6"/>
        <v>1448.9333333333334</v>
      </c>
      <c r="AL16" s="2">
        <v>41736</v>
      </c>
      <c r="AM16">
        <v>2498</v>
      </c>
      <c r="AN16" s="7">
        <f t="shared" si="7"/>
        <v>1643.6666666666667</v>
      </c>
      <c r="AO16">
        <f t="shared" si="41"/>
        <v>24655</v>
      </c>
      <c r="AP16">
        <f t="shared" si="42"/>
        <v>15</v>
      </c>
      <c r="AQ16" s="7">
        <f t="shared" si="8"/>
        <v>1643.6666666666667</v>
      </c>
      <c r="AR16" s="2">
        <v>42100</v>
      </c>
      <c r="AS16">
        <v>1863</v>
      </c>
      <c r="AT16" s="7">
        <f t="shared" si="9"/>
        <v>1450</v>
      </c>
      <c r="AU16">
        <f t="shared" si="10"/>
        <v>21750</v>
      </c>
      <c r="AV16">
        <f t="shared" si="43"/>
        <v>15</v>
      </c>
      <c r="AW16" s="7">
        <f t="shared" si="11"/>
        <v>1450</v>
      </c>
      <c r="AX16" s="2">
        <v>42471</v>
      </c>
      <c r="AY16">
        <v>2509</v>
      </c>
      <c r="AZ16" s="7">
        <f t="shared" si="12"/>
        <v>2669.7333333333331</v>
      </c>
      <c r="BA16">
        <f t="shared" si="13"/>
        <v>40046</v>
      </c>
      <c r="BB16">
        <f t="shared" si="44"/>
        <v>15</v>
      </c>
      <c r="BC16" s="7">
        <f t="shared" si="65"/>
        <v>2669.7333333333331</v>
      </c>
      <c r="BE16" s="5">
        <v>42835</v>
      </c>
      <c r="BF16">
        <v>1345</v>
      </c>
      <c r="BG16" s="7">
        <f t="shared" si="14"/>
        <v>2781.4</v>
      </c>
      <c r="BH16">
        <f t="shared" si="15"/>
        <v>41721</v>
      </c>
      <c r="BI16">
        <f t="shared" si="45"/>
        <v>15</v>
      </c>
      <c r="BJ16" s="7">
        <f t="shared" si="46"/>
        <v>2781.4</v>
      </c>
      <c r="BL16" s="5">
        <v>43199</v>
      </c>
      <c r="BM16">
        <v>3865</v>
      </c>
      <c r="BN16" s="7">
        <f t="shared" si="16"/>
        <v>2887.3333333333335</v>
      </c>
      <c r="BO16">
        <f t="shared" si="17"/>
        <v>43310</v>
      </c>
      <c r="BP16">
        <f t="shared" si="47"/>
        <v>15</v>
      </c>
      <c r="BQ16" s="7">
        <f t="shared" si="48"/>
        <v>2887.3333333333335</v>
      </c>
      <c r="BS16" s="5">
        <v>43563</v>
      </c>
      <c r="BT16">
        <v>3255</v>
      </c>
      <c r="BU16" s="7">
        <f t="shared" si="66"/>
        <v>2266.9333333333334</v>
      </c>
      <c r="BV16">
        <f t="shared" si="67"/>
        <v>34004</v>
      </c>
      <c r="BW16">
        <f t="shared" si="49"/>
        <v>15</v>
      </c>
      <c r="BX16" s="7">
        <f t="shared" si="50"/>
        <v>2266.9333333333334</v>
      </c>
      <c r="BZ16" s="5">
        <v>43927</v>
      </c>
      <c r="CA16">
        <v>553</v>
      </c>
      <c r="CB16" s="7">
        <f t="shared" si="68"/>
        <v>910.8</v>
      </c>
      <c r="CC16">
        <f t="shared" si="71"/>
        <v>13662</v>
      </c>
      <c r="CD16">
        <f t="shared" si="51"/>
        <v>15</v>
      </c>
      <c r="CE16" s="7">
        <f t="shared" si="72"/>
        <v>910.8</v>
      </c>
      <c r="CG16" s="2">
        <v>44298</v>
      </c>
      <c r="CH16">
        <v>1524</v>
      </c>
      <c r="CI16" s="7">
        <f t="shared" si="20"/>
        <v>1335.8</v>
      </c>
      <c r="CJ16">
        <f t="shared" si="21"/>
        <v>20037</v>
      </c>
      <c r="CK16">
        <f t="shared" si="53"/>
        <v>15</v>
      </c>
      <c r="CL16" s="7">
        <f t="shared" si="22"/>
        <v>1335.8</v>
      </c>
      <c r="CN16" s="2">
        <v>44662</v>
      </c>
      <c r="CO16">
        <v>666</v>
      </c>
      <c r="CP16" s="7">
        <f t="shared" si="54"/>
        <v>1196.4000000000001</v>
      </c>
      <c r="CQ16">
        <f t="shared" si="55"/>
        <v>17946</v>
      </c>
      <c r="CR16">
        <f t="shared" si="56"/>
        <v>15</v>
      </c>
      <c r="CS16" s="7">
        <f t="shared" si="23"/>
        <v>1196.4000000000001</v>
      </c>
      <c r="CU16" s="5">
        <v>45026</v>
      </c>
      <c r="CV16">
        <v>2728</v>
      </c>
      <c r="CW16" s="7">
        <f t="shared" si="24"/>
        <v>2089.8000000000002</v>
      </c>
      <c r="CX16">
        <f t="shared" si="25"/>
        <v>31347</v>
      </c>
      <c r="CY16">
        <f t="shared" si="57"/>
        <v>15</v>
      </c>
      <c r="CZ16" s="7">
        <f t="shared" si="26"/>
        <v>2089.8000000000002</v>
      </c>
      <c r="DB16" s="5">
        <v>45390</v>
      </c>
      <c r="DC16">
        <v>240</v>
      </c>
      <c r="DD16" s="7">
        <f t="shared" si="27"/>
        <v>1971.8666666666666</v>
      </c>
      <c r="DE16">
        <f t="shared" si="58"/>
        <v>29578</v>
      </c>
      <c r="DF16">
        <f t="shared" si="59"/>
        <v>15</v>
      </c>
      <c r="DG16" s="7">
        <f t="shared" si="60"/>
        <v>1971.8666666666666</v>
      </c>
      <c r="DI16" s="5">
        <v>45754</v>
      </c>
      <c r="DJ16">
        <v>910</v>
      </c>
      <c r="DK16" s="7">
        <f>MAX(DN16)</f>
        <v>1505.0666666666666</v>
      </c>
      <c r="DL16">
        <f t="shared" si="28"/>
        <v>22576</v>
      </c>
      <c r="DM16">
        <v>15</v>
      </c>
      <c r="DN16" s="7">
        <f t="shared" si="62"/>
        <v>1505.0666666666666</v>
      </c>
      <c r="DP16" s="5">
        <v>46125</v>
      </c>
      <c r="DT16">
        <v>15</v>
      </c>
    </row>
    <row r="17" spans="1:124" x14ac:dyDescent="0.2">
      <c r="A17" s="2">
        <v>39559</v>
      </c>
      <c r="B17" s="1">
        <v>2014</v>
      </c>
      <c r="C17" s="1">
        <f t="shared" si="63"/>
        <v>23858</v>
      </c>
      <c r="D17" s="3">
        <f t="shared" si="29"/>
        <v>1491.125</v>
      </c>
      <c r="E17" s="2">
        <v>39923</v>
      </c>
      <c r="F17" s="1">
        <v>967</v>
      </c>
      <c r="G17" s="1">
        <f t="shared" si="30"/>
        <v>24838</v>
      </c>
      <c r="H17">
        <f t="shared" si="64"/>
        <v>16</v>
      </c>
      <c r="I17" s="3">
        <f t="shared" si="31"/>
        <v>1552.375</v>
      </c>
      <c r="K17" s="2">
        <v>40287</v>
      </c>
      <c r="L17" s="1">
        <v>229</v>
      </c>
      <c r="M17" s="4">
        <f t="shared" si="32"/>
        <v>1749.125</v>
      </c>
      <c r="N17" s="1">
        <f t="shared" si="2"/>
        <v>27986</v>
      </c>
      <c r="O17">
        <f t="shared" si="69"/>
        <v>16</v>
      </c>
      <c r="P17" s="3">
        <f t="shared" si="70"/>
        <v>1749.125</v>
      </c>
      <c r="R17" s="5">
        <v>40651</v>
      </c>
      <c r="S17">
        <v>798</v>
      </c>
      <c r="T17">
        <f t="shared" si="4"/>
        <v>7583</v>
      </c>
      <c r="U17">
        <f t="shared" si="34"/>
        <v>15150</v>
      </c>
      <c r="V17">
        <f t="shared" si="35"/>
        <v>16</v>
      </c>
      <c r="W17">
        <f t="shared" si="5"/>
        <v>7583</v>
      </c>
      <c r="Y17" s="5">
        <v>41015</v>
      </c>
      <c r="Z17">
        <v>1741</v>
      </c>
      <c r="AA17" s="7">
        <f t="shared" si="0"/>
        <v>1149.75</v>
      </c>
      <c r="AB17">
        <f t="shared" si="36"/>
        <v>18396</v>
      </c>
      <c r="AC17">
        <f t="shared" si="37"/>
        <v>16</v>
      </c>
      <c r="AD17" s="7">
        <f t="shared" si="1"/>
        <v>1149.75</v>
      </c>
      <c r="AF17" s="2">
        <v>41386</v>
      </c>
      <c r="AG17">
        <v>363</v>
      </c>
      <c r="AH17" s="7">
        <f t="shared" si="38"/>
        <v>1381.0625</v>
      </c>
      <c r="AI17">
        <f t="shared" si="39"/>
        <v>22097</v>
      </c>
      <c r="AJ17">
        <f t="shared" si="40"/>
        <v>16</v>
      </c>
      <c r="AK17" s="7">
        <f t="shared" si="6"/>
        <v>1381.0625</v>
      </c>
      <c r="AL17" s="2">
        <v>41743</v>
      </c>
      <c r="AM17">
        <v>420</v>
      </c>
      <c r="AN17" s="7">
        <f t="shared" si="7"/>
        <v>1567.1875</v>
      </c>
      <c r="AO17">
        <f t="shared" si="41"/>
        <v>25075</v>
      </c>
      <c r="AP17">
        <f t="shared" si="42"/>
        <v>16</v>
      </c>
      <c r="AQ17" s="7">
        <f t="shared" si="8"/>
        <v>1567.1875</v>
      </c>
      <c r="AR17" s="2">
        <v>42107</v>
      </c>
      <c r="AS17">
        <v>1091</v>
      </c>
      <c r="AT17" s="7">
        <f t="shared" si="9"/>
        <v>1427.5625</v>
      </c>
      <c r="AU17">
        <f t="shared" si="10"/>
        <v>22841</v>
      </c>
      <c r="AV17">
        <f t="shared" si="43"/>
        <v>16</v>
      </c>
      <c r="AW17" s="7">
        <f t="shared" si="11"/>
        <v>1427.5625</v>
      </c>
      <c r="AX17" s="2">
        <v>42478</v>
      </c>
      <c r="AY17">
        <v>1363</v>
      </c>
      <c r="AZ17" s="7">
        <f t="shared" si="12"/>
        <v>2588.0625</v>
      </c>
      <c r="BA17">
        <f t="shared" si="13"/>
        <v>41409</v>
      </c>
      <c r="BB17">
        <f t="shared" si="44"/>
        <v>16</v>
      </c>
      <c r="BC17" s="7">
        <f t="shared" si="65"/>
        <v>2588.0625</v>
      </c>
      <c r="BE17" s="5">
        <v>42842</v>
      </c>
      <c r="BF17">
        <v>2965</v>
      </c>
      <c r="BG17" s="7">
        <f t="shared" si="14"/>
        <v>2792.875</v>
      </c>
      <c r="BH17">
        <f t="shared" si="15"/>
        <v>44686</v>
      </c>
      <c r="BI17">
        <f t="shared" si="45"/>
        <v>16</v>
      </c>
      <c r="BJ17" s="7">
        <f t="shared" si="46"/>
        <v>2792.875</v>
      </c>
      <c r="BL17" s="5">
        <v>43206</v>
      </c>
      <c r="BM17">
        <v>3842</v>
      </c>
      <c r="BN17" s="7">
        <f t="shared" si="16"/>
        <v>2947</v>
      </c>
      <c r="BO17">
        <f t="shared" si="17"/>
        <v>47152</v>
      </c>
      <c r="BP17">
        <f t="shared" si="47"/>
        <v>16</v>
      </c>
      <c r="BQ17" s="7">
        <f t="shared" si="48"/>
        <v>2947</v>
      </c>
      <c r="BS17" s="5">
        <v>43570</v>
      </c>
      <c r="BT17">
        <v>2571</v>
      </c>
      <c r="BU17" s="7">
        <f t="shared" si="66"/>
        <v>2285.9375</v>
      </c>
      <c r="BV17">
        <f t="shared" si="67"/>
        <v>36575</v>
      </c>
      <c r="BW17">
        <f t="shared" si="49"/>
        <v>16</v>
      </c>
      <c r="BX17" s="7">
        <f t="shared" si="50"/>
        <v>2285.9375</v>
      </c>
      <c r="BZ17" s="5">
        <v>43934</v>
      </c>
      <c r="CA17">
        <v>832</v>
      </c>
      <c r="CB17" s="7">
        <f t="shared" si="68"/>
        <v>905.875</v>
      </c>
      <c r="CC17">
        <f t="shared" si="71"/>
        <v>14494</v>
      </c>
      <c r="CD17">
        <f t="shared" si="51"/>
        <v>16</v>
      </c>
      <c r="CE17" s="7">
        <f t="shared" si="72"/>
        <v>905.875</v>
      </c>
      <c r="CG17" s="2">
        <v>44305</v>
      </c>
      <c r="CH17">
        <v>514</v>
      </c>
      <c r="CI17" s="7">
        <f t="shared" si="20"/>
        <v>1284.4375</v>
      </c>
      <c r="CJ17">
        <f t="shared" si="21"/>
        <v>20551</v>
      </c>
      <c r="CK17">
        <f t="shared" si="53"/>
        <v>16</v>
      </c>
      <c r="CL17" s="7">
        <f t="shared" si="22"/>
        <v>1284.4375</v>
      </c>
      <c r="CN17" s="2">
        <v>44669</v>
      </c>
      <c r="CO17">
        <v>544</v>
      </c>
      <c r="CP17" s="7">
        <f t="shared" si="54"/>
        <v>1155.625</v>
      </c>
      <c r="CQ17">
        <f t="shared" si="55"/>
        <v>18490</v>
      </c>
      <c r="CR17">
        <f t="shared" si="56"/>
        <v>16</v>
      </c>
      <c r="CS17" s="7">
        <f t="shared" si="23"/>
        <v>1155.625</v>
      </c>
      <c r="CU17" s="5">
        <v>45033</v>
      </c>
      <c r="CV17">
        <v>2448</v>
      </c>
      <c r="CW17" s="7">
        <f t="shared" si="24"/>
        <v>2112.1875</v>
      </c>
      <c r="CX17">
        <f t="shared" si="25"/>
        <v>33795</v>
      </c>
      <c r="CY17">
        <f t="shared" si="57"/>
        <v>16</v>
      </c>
      <c r="CZ17" s="7">
        <f t="shared" si="26"/>
        <v>2112.1875</v>
      </c>
      <c r="DB17" s="5">
        <v>45397</v>
      </c>
      <c r="DC17">
        <v>322</v>
      </c>
      <c r="DD17" s="7">
        <f t="shared" si="27"/>
        <v>1868.75</v>
      </c>
      <c r="DE17">
        <f t="shared" si="58"/>
        <v>29900</v>
      </c>
      <c r="DF17">
        <f t="shared" si="59"/>
        <v>16</v>
      </c>
      <c r="DG17" s="7">
        <f t="shared" si="60"/>
        <v>1868.75</v>
      </c>
      <c r="DI17" s="5">
        <v>45761</v>
      </c>
      <c r="DJ17">
        <v>1381</v>
      </c>
      <c r="DK17" s="7">
        <f t="shared" si="61"/>
        <v>1497.3125</v>
      </c>
      <c r="DL17">
        <f t="shared" si="28"/>
        <v>23957</v>
      </c>
      <c r="DM17">
        <v>16</v>
      </c>
      <c r="DN17" s="7">
        <f t="shared" si="62"/>
        <v>1497.3125</v>
      </c>
      <c r="DP17" s="5">
        <v>46132</v>
      </c>
      <c r="DT17">
        <v>16</v>
      </c>
    </row>
    <row r="18" spans="1:124" x14ac:dyDescent="0.2">
      <c r="A18" s="2">
        <v>39566</v>
      </c>
      <c r="B18" s="1">
        <v>1806</v>
      </c>
      <c r="C18" s="1">
        <f t="shared" si="63"/>
        <v>25664</v>
      </c>
      <c r="D18" s="3">
        <f t="shared" si="29"/>
        <v>1509.6470588235295</v>
      </c>
      <c r="E18" s="2">
        <v>39930</v>
      </c>
      <c r="F18" s="1">
        <v>874</v>
      </c>
      <c r="G18" s="1">
        <f t="shared" si="30"/>
        <v>25712</v>
      </c>
      <c r="H18">
        <f t="shared" si="64"/>
        <v>17</v>
      </c>
      <c r="I18" s="3">
        <f t="shared" si="31"/>
        <v>1512.4705882352941</v>
      </c>
      <c r="K18" s="2">
        <v>40294</v>
      </c>
      <c r="L18" s="1">
        <v>709</v>
      </c>
      <c r="M18" s="4">
        <f t="shared" si="32"/>
        <v>1687.9411764705883</v>
      </c>
      <c r="N18" s="1">
        <f t="shared" si="2"/>
        <v>28695</v>
      </c>
      <c r="O18">
        <f t="shared" si="69"/>
        <v>17</v>
      </c>
      <c r="P18" s="3">
        <f t="shared" si="70"/>
        <v>1687.9411764705883</v>
      </c>
      <c r="R18" s="5">
        <v>40658</v>
      </c>
      <c r="S18">
        <v>527</v>
      </c>
      <c r="T18">
        <f t="shared" si="4"/>
        <v>7847</v>
      </c>
      <c r="U18">
        <f t="shared" si="34"/>
        <v>15677</v>
      </c>
      <c r="V18">
        <f t="shared" si="35"/>
        <v>17</v>
      </c>
      <c r="W18">
        <f t="shared" si="5"/>
        <v>7847</v>
      </c>
      <c r="Y18" s="5">
        <v>41022</v>
      </c>
      <c r="Z18">
        <v>1273</v>
      </c>
      <c r="AA18" s="7">
        <f t="shared" si="0"/>
        <v>1157</v>
      </c>
      <c r="AB18">
        <f t="shared" si="36"/>
        <v>19669</v>
      </c>
      <c r="AC18">
        <f t="shared" si="37"/>
        <v>17</v>
      </c>
      <c r="AD18" s="7">
        <f t="shared" si="1"/>
        <v>1157</v>
      </c>
      <c r="AF18" s="2">
        <v>41393</v>
      </c>
      <c r="AG18">
        <v>404</v>
      </c>
      <c r="AH18" s="7">
        <f t="shared" si="38"/>
        <v>1323.5882352941176</v>
      </c>
      <c r="AI18">
        <f t="shared" si="39"/>
        <v>22501</v>
      </c>
      <c r="AJ18">
        <f t="shared" si="40"/>
        <v>17</v>
      </c>
      <c r="AK18" s="7">
        <f t="shared" si="6"/>
        <v>1323.5882352941176</v>
      </c>
      <c r="AL18" s="2">
        <v>41750</v>
      </c>
      <c r="AM18">
        <v>2287</v>
      </c>
      <c r="AN18" s="7">
        <f t="shared" si="7"/>
        <v>1609.5294117647059</v>
      </c>
      <c r="AO18">
        <f t="shared" si="41"/>
        <v>27362</v>
      </c>
      <c r="AP18">
        <f t="shared" si="42"/>
        <v>17</v>
      </c>
      <c r="AQ18" s="7">
        <f t="shared" si="8"/>
        <v>1609.5294117647059</v>
      </c>
      <c r="AR18" s="2">
        <v>42114</v>
      </c>
      <c r="AS18">
        <v>2951</v>
      </c>
      <c r="AT18" s="7">
        <f t="shared" si="9"/>
        <v>1517.1764705882354</v>
      </c>
      <c r="AU18">
        <f t="shared" si="10"/>
        <v>25792</v>
      </c>
      <c r="AV18">
        <f t="shared" si="43"/>
        <v>17</v>
      </c>
      <c r="AW18" s="7">
        <f t="shared" si="11"/>
        <v>1517.1764705882354</v>
      </c>
      <c r="AX18" s="2">
        <v>42485</v>
      </c>
      <c r="AY18">
        <v>3466</v>
      </c>
      <c r="AZ18" s="7">
        <f t="shared" si="12"/>
        <v>2639.705882352941</v>
      </c>
      <c r="BA18">
        <f t="shared" si="13"/>
        <v>44875</v>
      </c>
      <c r="BB18">
        <f t="shared" si="44"/>
        <v>17</v>
      </c>
      <c r="BC18" s="7">
        <f t="shared" si="65"/>
        <v>2639.705882352941</v>
      </c>
      <c r="BE18" s="5">
        <v>42849</v>
      </c>
      <c r="BF18">
        <v>2785</v>
      </c>
      <c r="BG18" s="7">
        <f t="shared" si="14"/>
        <v>2792.4117647058824</v>
      </c>
      <c r="BH18">
        <f t="shared" si="15"/>
        <v>47471</v>
      </c>
      <c r="BI18">
        <f t="shared" si="45"/>
        <v>17</v>
      </c>
      <c r="BJ18" s="7">
        <f t="shared" si="46"/>
        <v>2792.4117647058824</v>
      </c>
      <c r="BL18" s="5">
        <v>43213</v>
      </c>
      <c r="BM18">
        <v>1912</v>
      </c>
      <c r="BN18" s="7">
        <f t="shared" si="16"/>
        <v>2886.1176470588234</v>
      </c>
      <c r="BO18">
        <f t="shared" si="17"/>
        <v>49064</v>
      </c>
      <c r="BP18">
        <f t="shared" si="47"/>
        <v>17</v>
      </c>
      <c r="BQ18" s="7">
        <f t="shared" si="48"/>
        <v>2886.1176470588234</v>
      </c>
      <c r="BS18" s="5">
        <v>43577</v>
      </c>
      <c r="BT18">
        <v>2532</v>
      </c>
      <c r="BU18" s="7">
        <f t="shared" si="66"/>
        <v>2300.4117647058824</v>
      </c>
      <c r="BV18">
        <f t="shared" si="67"/>
        <v>39107</v>
      </c>
      <c r="BW18">
        <f t="shared" si="49"/>
        <v>17</v>
      </c>
      <c r="BX18" s="7">
        <f t="shared" si="50"/>
        <v>2300.4117647058824</v>
      </c>
      <c r="BZ18" s="5">
        <v>43941</v>
      </c>
      <c r="CA18">
        <v>394</v>
      </c>
      <c r="CB18" s="7">
        <f t="shared" si="68"/>
        <v>875.76470588235293</v>
      </c>
      <c r="CC18">
        <f t="shared" si="71"/>
        <v>14888</v>
      </c>
      <c r="CD18">
        <f t="shared" si="51"/>
        <v>17</v>
      </c>
      <c r="CE18" s="7">
        <f t="shared" si="72"/>
        <v>875.76470588235293</v>
      </c>
      <c r="CG18" s="2">
        <v>44312</v>
      </c>
      <c r="CH18">
        <v>2089</v>
      </c>
      <c r="CI18" s="7">
        <f t="shared" si="20"/>
        <v>1331.7647058823529</v>
      </c>
      <c r="CJ18">
        <f t="shared" si="21"/>
        <v>22640</v>
      </c>
      <c r="CK18">
        <f t="shared" si="53"/>
        <v>17</v>
      </c>
      <c r="CL18" s="7">
        <f t="shared" si="22"/>
        <v>1331.7647058823529</v>
      </c>
      <c r="CN18" s="2">
        <v>44676</v>
      </c>
      <c r="CO18">
        <v>1744</v>
      </c>
      <c r="CP18" s="7">
        <f t="shared" si="54"/>
        <v>1190.2352941176471</v>
      </c>
      <c r="CQ18">
        <f t="shared" si="55"/>
        <v>20234</v>
      </c>
      <c r="CR18">
        <f t="shared" si="56"/>
        <v>17</v>
      </c>
      <c r="CS18" s="7">
        <f t="shared" si="23"/>
        <v>1190.2352941176471</v>
      </c>
      <c r="CU18" s="5">
        <v>45040</v>
      </c>
      <c r="CV18">
        <v>1157</v>
      </c>
      <c r="CW18" s="7">
        <f t="shared" si="24"/>
        <v>2056</v>
      </c>
      <c r="CX18">
        <f t="shared" si="25"/>
        <v>34952</v>
      </c>
      <c r="CY18">
        <f t="shared" si="57"/>
        <v>17</v>
      </c>
      <c r="CZ18" s="7">
        <f t="shared" si="26"/>
        <v>2056</v>
      </c>
      <c r="DB18" s="5">
        <v>45404</v>
      </c>
      <c r="DC18">
        <v>471</v>
      </c>
      <c r="DD18" s="7">
        <f t="shared" si="27"/>
        <v>1786.5294117647059</v>
      </c>
      <c r="DE18">
        <f t="shared" si="58"/>
        <v>30371</v>
      </c>
      <c r="DF18">
        <f t="shared" si="59"/>
        <v>17</v>
      </c>
      <c r="DG18" s="7">
        <f t="shared" si="60"/>
        <v>1786.5294117647059</v>
      </c>
      <c r="DI18" s="5">
        <v>45768</v>
      </c>
      <c r="DJ18">
        <v>1711</v>
      </c>
      <c r="DK18" s="7">
        <f t="shared" si="61"/>
        <v>1509.8823529411766</v>
      </c>
      <c r="DL18">
        <f t="shared" si="28"/>
        <v>25668</v>
      </c>
      <c r="DM18">
        <v>17</v>
      </c>
      <c r="DN18" s="7">
        <f t="shared" si="62"/>
        <v>1509.8823529411766</v>
      </c>
      <c r="DP18" s="5">
        <v>46139</v>
      </c>
      <c r="DT18">
        <v>17</v>
      </c>
    </row>
    <row r="19" spans="1:124" x14ac:dyDescent="0.2">
      <c r="A19" s="2">
        <v>39573</v>
      </c>
      <c r="B19" s="1">
        <v>2331</v>
      </c>
      <c r="C19" s="1">
        <f t="shared" si="63"/>
        <v>27995</v>
      </c>
      <c r="D19" s="3">
        <f t="shared" si="29"/>
        <v>1555.2777777777778</v>
      </c>
      <c r="E19" s="2">
        <v>39937</v>
      </c>
      <c r="F19" s="1">
        <v>623</v>
      </c>
      <c r="G19" s="1">
        <f t="shared" si="30"/>
        <v>26335</v>
      </c>
      <c r="H19">
        <f t="shared" si="64"/>
        <v>18</v>
      </c>
      <c r="I19" s="3">
        <f t="shared" si="31"/>
        <v>1463.0555555555557</v>
      </c>
      <c r="K19" s="2">
        <v>40301</v>
      </c>
      <c r="L19" s="1">
        <v>548</v>
      </c>
      <c r="M19" s="4">
        <f t="shared" si="32"/>
        <v>1624.6111111111111</v>
      </c>
      <c r="N19" s="1">
        <f t="shared" si="2"/>
        <v>29243</v>
      </c>
      <c r="O19">
        <f t="shared" si="69"/>
        <v>18</v>
      </c>
      <c r="P19" s="3">
        <f t="shared" si="70"/>
        <v>1624.6111111111111</v>
      </c>
      <c r="R19" s="5">
        <v>40665</v>
      </c>
      <c r="S19">
        <v>1162</v>
      </c>
      <c r="T19">
        <f t="shared" si="4"/>
        <v>8428.5</v>
      </c>
      <c r="U19">
        <f t="shared" si="34"/>
        <v>16839</v>
      </c>
      <c r="V19">
        <f t="shared" si="35"/>
        <v>18</v>
      </c>
      <c r="W19">
        <f t="shared" si="5"/>
        <v>8428.5</v>
      </c>
      <c r="Y19" s="5">
        <v>41029</v>
      </c>
      <c r="Z19">
        <v>1827</v>
      </c>
      <c r="AA19" s="7">
        <f t="shared" si="0"/>
        <v>1162.2777777777778</v>
      </c>
      <c r="AB19">
        <f>Z20+AB18</f>
        <v>20921</v>
      </c>
      <c r="AC19">
        <f t="shared" si="37"/>
        <v>18</v>
      </c>
      <c r="AD19" s="7">
        <f t="shared" si="1"/>
        <v>1162.2777777777778</v>
      </c>
      <c r="AF19" s="2">
        <v>41400</v>
      </c>
      <c r="AG19">
        <v>561</v>
      </c>
      <c r="AH19" s="7">
        <f t="shared" si="38"/>
        <v>1281.2222222222222</v>
      </c>
      <c r="AI19">
        <f t="shared" si="39"/>
        <v>23062</v>
      </c>
      <c r="AJ19">
        <f t="shared" si="40"/>
        <v>18</v>
      </c>
      <c r="AK19" s="7">
        <f t="shared" si="6"/>
        <v>1281.2222222222222</v>
      </c>
      <c r="AL19" s="2">
        <v>41757</v>
      </c>
      <c r="AM19">
        <v>2810</v>
      </c>
      <c r="AN19" s="7">
        <f t="shared" si="7"/>
        <v>1676.2222222222222</v>
      </c>
      <c r="AO19">
        <f t="shared" si="41"/>
        <v>30172</v>
      </c>
      <c r="AP19">
        <f t="shared" si="42"/>
        <v>18</v>
      </c>
      <c r="AQ19" s="7">
        <f t="shared" si="8"/>
        <v>1676.2222222222222</v>
      </c>
      <c r="AR19" s="2">
        <v>42121</v>
      </c>
      <c r="AS19">
        <v>892</v>
      </c>
      <c r="AT19" s="7">
        <f t="shared" si="9"/>
        <v>1482.4444444444443</v>
      </c>
      <c r="AU19">
        <f t="shared" si="10"/>
        <v>26684</v>
      </c>
      <c r="AV19">
        <f t="shared" si="43"/>
        <v>18</v>
      </c>
      <c r="AW19" s="7">
        <f t="shared" si="11"/>
        <v>1482.4444444444443</v>
      </c>
      <c r="AX19" s="2">
        <v>42492</v>
      </c>
      <c r="AY19">
        <v>1140</v>
      </c>
      <c r="AZ19" s="7">
        <f t="shared" si="12"/>
        <v>2556.3888888888887</v>
      </c>
      <c r="BA19">
        <f t="shared" si="13"/>
        <v>46015</v>
      </c>
      <c r="BB19">
        <f t="shared" si="44"/>
        <v>18</v>
      </c>
      <c r="BC19" s="7">
        <f t="shared" si="65"/>
        <v>2556.3888888888887</v>
      </c>
      <c r="BE19" s="5">
        <v>42856</v>
      </c>
      <c r="BF19">
        <v>3928</v>
      </c>
      <c r="BG19" s="7">
        <f t="shared" si="14"/>
        <v>2855.5</v>
      </c>
      <c r="BH19">
        <f t="shared" si="15"/>
        <v>51399</v>
      </c>
      <c r="BI19">
        <f t="shared" si="45"/>
        <v>18</v>
      </c>
      <c r="BJ19" s="7">
        <f t="shared" si="46"/>
        <v>2855.5</v>
      </c>
      <c r="BL19" s="5">
        <v>43220</v>
      </c>
      <c r="BM19">
        <v>1420</v>
      </c>
      <c r="BN19" s="7">
        <f t="shared" si="16"/>
        <v>2804.6666666666665</v>
      </c>
      <c r="BO19">
        <f t="shared" si="17"/>
        <v>50484</v>
      </c>
      <c r="BP19">
        <f t="shared" si="47"/>
        <v>18</v>
      </c>
      <c r="BQ19" s="7">
        <f t="shared" si="48"/>
        <v>2804.6666666666665</v>
      </c>
      <c r="BS19" s="5">
        <v>43584</v>
      </c>
      <c r="BT19">
        <v>3478</v>
      </c>
      <c r="BU19" s="7">
        <f t="shared" si="66"/>
        <v>2365.8333333333335</v>
      </c>
      <c r="BV19">
        <f t="shared" si="67"/>
        <v>42585</v>
      </c>
      <c r="BW19">
        <f t="shared" si="49"/>
        <v>18</v>
      </c>
      <c r="BX19" s="7">
        <f t="shared" si="50"/>
        <v>2365.8333333333335</v>
      </c>
      <c r="BZ19" s="5">
        <v>43948</v>
      </c>
      <c r="CA19">
        <v>496</v>
      </c>
      <c r="CB19" s="7">
        <f t="shared" si="68"/>
        <v>854.66666666666663</v>
      </c>
      <c r="CC19">
        <f t="shared" si="71"/>
        <v>15384</v>
      </c>
      <c r="CD19">
        <f t="shared" si="51"/>
        <v>18</v>
      </c>
      <c r="CE19" s="7">
        <f t="shared" si="72"/>
        <v>854.66666666666663</v>
      </c>
      <c r="CG19" s="2">
        <v>44319</v>
      </c>
      <c r="CH19">
        <v>1814</v>
      </c>
      <c r="CI19" s="7">
        <f t="shared" si="20"/>
        <v>1358.5555555555557</v>
      </c>
      <c r="CJ19">
        <f t="shared" si="21"/>
        <v>24454</v>
      </c>
      <c r="CK19">
        <f t="shared" si="53"/>
        <v>18</v>
      </c>
      <c r="CL19" s="7">
        <f t="shared" si="22"/>
        <v>1358.5555555555557</v>
      </c>
      <c r="CN19" s="2">
        <v>44683</v>
      </c>
      <c r="CO19">
        <v>718</v>
      </c>
      <c r="CP19" s="7">
        <f t="shared" si="54"/>
        <v>1164</v>
      </c>
      <c r="CQ19">
        <f t="shared" si="55"/>
        <v>20952</v>
      </c>
      <c r="CR19">
        <f t="shared" si="56"/>
        <v>18</v>
      </c>
      <c r="CS19" s="7">
        <f t="shared" si="23"/>
        <v>1164</v>
      </c>
      <c r="CU19" s="5">
        <v>45047</v>
      </c>
      <c r="CV19">
        <v>2028</v>
      </c>
      <c r="CW19" s="7">
        <f t="shared" si="24"/>
        <v>2054.4444444444443</v>
      </c>
      <c r="CX19">
        <f t="shared" si="25"/>
        <v>36980</v>
      </c>
      <c r="CY19">
        <f t="shared" si="57"/>
        <v>18</v>
      </c>
      <c r="CZ19" s="7">
        <f t="shared" si="26"/>
        <v>2054.4444444444443</v>
      </c>
      <c r="DB19" s="5">
        <v>45411</v>
      </c>
      <c r="DC19">
        <v>976</v>
      </c>
      <c r="DD19" s="7">
        <f t="shared" si="27"/>
        <v>1741.5</v>
      </c>
      <c r="DE19">
        <f t="shared" si="58"/>
        <v>31347</v>
      </c>
      <c r="DF19">
        <f t="shared" si="59"/>
        <v>18</v>
      </c>
      <c r="DG19" s="7">
        <f t="shared" si="60"/>
        <v>1741.5</v>
      </c>
      <c r="DI19" s="5">
        <v>45775</v>
      </c>
      <c r="DJ19">
        <v>494</v>
      </c>
      <c r="DK19" s="7">
        <f t="shared" si="61"/>
        <v>1453.4444444444443</v>
      </c>
      <c r="DL19">
        <f t="shared" si="28"/>
        <v>26162</v>
      </c>
      <c r="DM19">
        <v>18</v>
      </c>
      <c r="DN19" s="7">
        <f t="shared" si="62"/>
        <v>1453.4444444444443</v>
      </c>
      <c r="DP19" s="5">
        <v>46146</v>
      </c>
      <c r="DT19">
        <v>18</v>
      </c>
    </row>
    <row r="20" spans="1:124" x14ac:dyDescent="0.2">
      <c r="A20" s="2">
        <v>39580</v>
      </c>
      <c r="B20" s="1">
        <v>999</v>
      </c>
      <c r="C20" s="1">
        <f t="shared" si="63"/>
        <v>28994</v>
      </c>
      <c r="D20" s="3">
        <f t="shared" si="29"/>
        <v>1526</v>
      </c>
      <c r="E20" s="2">
        <v>39944</v>
      </c>
      <c r="F20" s="1">
        <v>967</v>
      </c>
      <c r="G20" s="1">
        <f t="shared" si="30"/>
        <v>27302</v>
      </c>
      <c r="H20">
        <f t="shared" si="64"/>
        <v>19</v>
      </c>
      <c r="I20" s="3">
        <f t="shared" si="31"/>
        <v>1436.9473684210527</v>
      </c>
      <c r="K20" s="2">
        <v>40308</v>
      </c>
      <c r="L20" s="1">
        <v>1430</v>
      </c>
      <c r="M20" s="4">
        <f t="shared" si="32"/>
        <v>1614.3684210526317</v>
      </c>
      <c r="N20" s="1">
        <f t="shared" si="2"/>
        <v>30673</v>
      </c>
      <c r="O20">
        <f t="shared" si="69"/>
        <v>19</v>
      </c>
      <c r="P20" s="3">
        <f t="shared" si="70"/>
        <v>1614.3684210526317</v>
      </c>
      <c r="R20" s="5">
        <v>40672</v>
      </c>
      <c r="S20">
        <v>212</v>
      </c>
      <c r="T20">
        <f t="shared" si="4"/>
        <v>8535</v>
      </c>
      <c r="U20">
        <f t="shared" si="34"/>
        <v>17051</v>
      </c>
      <c r="V20">
        <f t="shared" si="35"/>
        <v>19</v>
      </c>
      <c r="W20">
        <f t="shared" si="5"/>
        <v>8535</v>
      </c>
      <c r="Y20" s="5">
        <v>41036</v>
      </c>
      <c r="Z20">
        <v>1252</v>
      </c>
      <c r="AA20" s="7">
        <f t="shared" si="0"/>
        <v>1134.8421052631579</v>
      </c>
      <c r="AB20">
        <f>Z21+AB19</f>
        <v>21562</v>
      </c>
      <c r="AC20">
        <f t="shared" si="37"/>
        <v>19</v>
      </c>
      <c r="AD20" s="7">
        <f t="shared" si="1"/>
        <v>1134.8421052631579</v>
      </c>
      <c r="AF20" s="2">
        <v>41407</v>
      </c>
      <c r="AG20">
        <v>2624</v>
      </c>
      <c r="AH20" s="7">
        <f t="shared" si="38"/>
        <v>1351.8947368421052</v>
      </c>
      <c r="AI20">
        <f t="shared" si="39"/>
        <v>25686</v>
      </c>
      <c r="AJ20">
        <f t="shared" si="40"/>
        <v>19</v>
      </c>
      <c r="AK20" s="7">
        <f t="shared" si="6"/>
        <v>1351.8947368421052</v>
      </c>
      <c r="AL20" s="2">
        <v>41764</v>
      </c>
      <c r="AM20">
        <v>953</v>
      </c>
      <c r="AN20" s="7">
        <f t="shared" si="7"/>
        <v>1638.1578947368421</v>
      </c>
      <c r="AO20">
        <f t="shared" si="41"/>
        <v>31125</v>
      </c>
      <c r="AP20">
        <f t="shared" si="42"/>
        <v>19</v>
      </c>
      <c r="AQ20" s="7">
        <f t="shared" si="8"/>
        <v>1638.1578947368421</v>
      </c>
      <c r="AR20" s="2">
        <v>42128</v>
      </c>
      <c r="AS20">
        <v>2130</v>
      </c>
      <c r="AT20" s="7">
        <f t="shared" si="9"/>
        <v>1516.5263157894738</v>
      </c>
      <c r="AU20">
        <f t="shared" si="10"/>
        <v>28814</v>
      </c>
      <c r="AV20">
        <f t="shared" si="43"/>
        <v>19</v>
      </c>
      <c r="AW20" s="7">
        <f t="shared" si="11"/>
        <v>1516.5263157894738</v>
      </c>
      <c r="AX20" s="2">
        <v>42499</v>
      </c>
      <c r="AY20">
        <v>3950</v>
      </c>
      <c r="AZ20" s="7">
        <f t="shared" si="12"/>
        <v>2629.7368421052633</v>
      </c>
      <c r="BA20">
        <f t="shared" si="13"/>
        <v>49965</v>
      </c>
      <c r="BB20">
        <f t="shared" si="44"/>
        <v>19</v>
      </c>
      <c r="BC20" s="7">
        <f t="shared" si="65"/>
        <v>2629.7368421052633</v>
      </c>
      <c r="BE20" s="5">
        <v>42863</v>
      </c>
      <c r="BF20">
        <v>5637</v>
      </c>
      <c r="BG20" s="7">
        <f t="shared" si="14"/>
        <v>3001.8947368421054</v>
      </c>
      <c r="BH20">
        <f t="shared" si="15"/>
        <v>57036</v>
      </c>
      <c r="BI20">
        <f t="shared" si="45"/>
        <v>19</v>
      </c>
      <c r="BJ20" s="7">
        <f t="shared" si="46"/>
        <v>3001.8947368421054</v>
      </c>
      <c r="BL20" s="5">
        <v>43227</v>
      </c>
      <c r="BM20">
        <v>2144</v>
      </c>
      <c r="BN20" s="7">
        <f t="shared" si="16"/>
        <v>2769.8947368421054</v>
      </c>
      <c r="BO20">
        <f t="shared" si="17"/>
        <v>52628</v>
      </c>
      <c r="BP20">
        <f t="shared" si="47"/>
        <v>19</v>
      </c>
      <c r="BQ20" s="7">
        <f t="shared" si="48"/>
        <v>2769.8947368421054</v>
      </c>
      <c r="BS20" s="5">
        <v>43591</v>
      </c>
      <c r="BT20">
        <v>2727</v>
      </c>
      <c r="BU20" s="7">
        <f t="shared" si="66"/>
        <v>2384.8421052631579</v>
      </c>
      <c r="BV20">
        <f t="shared" si="67"/>
        <v>45312</v>
      </c>
      <c r="BW20">
        <f t="shared" si="49"/>
        <v>19</v>
      </c>
      <c r="BX20" s="7">
        <f t="shared" si="50"/>
        <v>2384.8421052631579</v>
      </c>
      <c r="BZ20" s="5">
        <v>43955</v>
      </c>
      <c r="CA20">
        <v>803</v>
      </c>
      <c r="CB20" s="7">
        <f t="shared" si="68"/>
        <v>851.9473684210526</v>
      </c>
      <c r="CC20">
        <f t="shared" si="71"/>
        <v>16187</v>
      </c>
      <c r="CD20">
        <f t="shared" si="51"/>
        <v>19</v>
      </c>
      <c r="CE20" s="7">
        <f t="shared" si="72"/>
        <v>851.9473684210526</v>
      </c>
      <c r="CG20" s="2">
        <v>44326</v>
      </c>
      <c r="CH20">
        <v>12</v>
      </c>
      <c r="CI20" s="7">
        <f t="shared" si="20"/>
        <v>1287.6842105263158</v>
      </c>
      <c r="CJ20">
        <f t="shared" si="21"/>
        <v>24466</v>
      </c>
      <c r="CK20">
        <f t="shared" si="53"/>
        <v>19</v>
      </c>
      <c r="CL20" s="7">
        <f t="shared" si="22"/>
        <v>1287.6842105263158</v>
      </c>
      <c r="CN20" s="2">
        <v>44690</v>
      </c>
      <c r="CO20">
        <v>475</v>
      </c>
      <c r="CP20" s="7">
        <f t="shared" si="54"/>
        <v>1127.7368421052631</v>
      </c>
      <c r="CQ20">
        <f t="shared" si="55"/>
        <v>21427</v>
      </c>
      <c r="CR20">
        <f t="shared" si="56"/>
        <v>19</v>
      </c>
      <c r="CS20" s="7">
        <f t="shared" si="23"/>
        <v>1127.7368421052631</v>
      </c>
      <c r="CU20" s="5">
        <v>45054</v>
      </c>
      <c r="CV20">
        <v>1457</v>
      </c>
      <c r="CW20" s="7">
        <f t="shared" si="24"/>
        <v>2023</v>
      </c>
      <c r="CX20">
        <f t="shared" si="25"/>
        <v>38437</v>
      </c>
      <c r="CY20">
        <f t="shared" si="57"/>
        <v>19</v>
      </c>
      <c r="CZ20" s="7">
        <f t="shared" si="26"/>
        <v>2023</v>
      </c>
      <c r="DB20" s="5">
        <v>45418</v>
      </c>
      <c r="DC20">
        <v>1682</v>
      </c>
      <c r="DD20" s="7">
        <f t="shared" si="27"/>
        <v>1738.3684210526317</v>
      </c>
      <c r="DE20">
        <f t="shared" si="58"/>
        <v>33029</v>
      </c>
      <c r="DF20">
        <f t="shared" si="59"/>
        <v>19</v>
      </c>
      <c r="DG20" s="7">
        <f t="shared" si="60"/>
        <v>1738.3684210526317</v>
      </c>
      <c r="DI20" s="5">
        <v>45782</v>
      </c>
      <c r="DJ20">
        <v>1567</v>
      </c>
      <c r="DK20" s="7">
        <f t="shared" si="61"/>
        <v>1459.421052631579</v>
      </c>
      <c r="DL20">
        <f t="shared" si="28"/>
        <v>27729</v>
      </c>
      <c r="DM20">
        <v>19</v>
      </c>
      <c r="DN20" s="7">
        <f t="shared" si="62"/>
        <v>1459.421052631579</v>
      </c>
      <c r="DP20" s="5">
        <v>46153</v>
      </c>
      <c r="DT20">
        <v>19</v>
      </c>
    </row>
    <row r="21" spans="1:124" x14ac:dyDescent="0.2">
      <c r="A21" s="2">
        <v>39587</v>
      </c>
      <c r="B21" s="1">
        <v>427</v>
      </c>
      <c r="C21" s="1">
        <f t="shared" si="63"/>
        <v>29421</v>
      </c>
      <c r="D21" s="3">
        <f t="shared" si="29"/>
        <v>1471.05</v>
      </c>
      <c r="E21" s="2">
        <v>39951</v>
      </c>
      <c r="F21" s="1">
        <v>2436</v>
      </c>
      <c r="G21" s="1">
        <f t="shared" si="30"/>
        <v>29738</v>
      </c>
      <c r="H21">
        <f t="shared" si="64"/>
        <v>20</v>
      </c>
      <c r="I21" s="3">
        <f t="shared" si="31"/>
        <v>1486.9</v>
      </c>
      <c r="K21" s="2">
        <v>40315</v>
      </c>
      <c r="L21" s="1">
        <v>1153</v>
      </c>
      <c r="M21" s="4">
        <f t="shared" si="32"/>
        <v>1591.3</v>
      </c>
      <c r="N21" s="1">
        <f t="shared" si="2"/>
        <v>31826</v>
      </c>
      <c r="O21">
        <f t="shared" si="69"/>
        <v>20</v>
      </c>
      <c r="P21" s="3">
        <f t="shared" si="70"/>
        <v>1591.3</v>
      </c>
      <c r="R21" s="5">
        <v>40679</v>
      </c>
      <c r="S21">
        <v>768</v>
      </c>
      <c r="T21">
        <f t="shared" si="4"/>
        <v>8919.5</v>
      </c>
      <c r="U21">
        <f t="shared" si="34"/>
        <v>17819</v>
      </c>
      <c r="V21">
        <f t="shared" si="35"/>
        <v>20</v>
      </c>
      <c r="W21">
        <f t="shared" si="5"/>
        <v>8919.5</v>
      </c>
      <c r="Y21" s="5">
        <v>41043</v>
      </c>
      <c r="Z21">
        <v>641</v>
      </c>
      <c r="AA21" s="7">
        <f t="shared" si="0"/>
        <v>1158.6500000000001</v>
      </c>
      <c r="AB21">
        <f>Z22+AB20</f>
        <v>23173</v>
      </c>
      <c r="AC21">
        <f t="shared" si="37"/>
        <v>20</v>
      </c>
      <c r="AD21" s="7">
        <f t="shared" si="1"/>
        <v>1158.6500000000001</v>
      </c>
      <c r="AF21" s="2">
        <v>41414</v>
      </c>
      <c r="AG21">
        <v>1855</v>
      </c>
      <c r="AH21" s="7">
        <f t="shared" si="38"/>
        <v>1377.05</v>
      </c>
      <c r="AI21">
        <f t="shared" si="39"/>
        <v>27541</v>
      </c>
      <c r="AJ21">
        <f t="shared" si="40"/>
        <v>20</v>
      </c>
      <c r="AK21" s="7">
        <f t="shared" si="6"/>
        <v>1377.05</v>
      </c>
      <c r="AL21" s="2">
        <v>41771</v>
      </c>
      <c r="AM21">
        <v>459</v>
      </c>
      <c r="AN21" s="7">
        <f t="shared" si="7"/>
        <v>1579.2</v>
      </c>
      <c r="AO21">
        <f t="shared" si="41"/>
        <v>31584</v>
      </c>
      <c r="AP21">
        <f t="shared" si="42"/>
        <v>20</v>
      </c>
      <c r="AQ21" s="7">
        <f t="shared" si="8"/>
        <v>1579.2</v>
      </c>
      <c r="AR21" s="2">
        <v>42135</v>
      </c>
      <c r="AS21">
        <v>1634</v>
      </c>
      <c r="AT21" s="7">
        <f t="shared" si="9"/>
        <v>1522.4</v>
      </c>
      <c r="AU21">
        <f t="shared" si="10"/>
        <v>30448</v>
      </c>
      <c r="AV21">
        <f t="shared" si="43"/>
        <v>20</v>
      </c>
      <c r="AW21" s="7">
        <f t="shared" si="11"/>
        <v>1522.4</v>
      </c>
      <c r="AX21" s="2">
        <v>42506</v>
      </c>
      <c r="AY21">
        <v>3215</v>
      </c>
      <c r="AZ21" s="7">
        <f t="shared" si="12"/>
        <v>2659</v>
      </c>
      <c r="BA21">
        <f t="shared" si="13"/>
        <v>53180</v>
      </c>
      <c r="BB21">
        <f t="shared" si="44"/>
        <v>20</v>
      </c>
      <c r="BC21" s="7">
        <f t="shared" si="65"/>
        <v>2659</v>
      </c>
      <c r="BE21" s="5">
        <v>42870</v>
      </c>
      <c r="BF21">
        <v>3742</v>
      </c>
      <c r="BG21" s="7">
        <f t="shared" si="14"/>
        <v>3038.9</v>
      </c>
      <c r="BH21">
        <f t="shared" si="15"/>
        <v>60778</v>
      </c>
      <c r="BI21">
        <f t="shared" si="45"/>
        <v>20</v>
      </c>
      <c r="BJ21" s="7">
        <f t="shared" si="46"/>
        <v>3038.9</v>
      </c>
      <c r="BL21" s="5">
        <v>43234</v>
      </c>
      <c r="BM21">
        <v>2870</v>
      </c>
      <c r="BN21" s="7">
        <f t="shared" si="16"/>
        <v>2774.9</v>
      </c>
      <c r="BO21">
        <f t="shared" si="17"/>
        <v>55498</v>
      </c>
      <c r="BP21">
        <f t="shared" si="47"/>
        <v>20</v>
      </c>
      <c r="BQ21" s="7">
        <f t="shared" si="48"/>
        <v>2774.9</v>
      </c>
      <c r="BS21" s="5">
        <v>43598</v>
      </c>
      <c r="BT21">
        <v>3290</v>
      </c>
      <c r="BU21" s="7">
        <f t="shared" si="66"/>
        <v>2430.1</v>
      </c>
      <c r="BV21">
        <f t="shared" si="67"/>
        <v>48602</v>
      </c>
      <c r="BW21">
        <f t="shared" si="49"/>
        <v>20</v>
      </c>
      <c r="BX21" s="7">
        <f t="shared" si="50"/>
        <v>2430.1</v>
      </c>
      <c r="BZ21" s="5">
        <v>43962</v>
      </c>
      <c r="CA21">
        <v>1198</v>
      </c>
      <c r="CB21" s="7">
        <f t="shared" si="68"/>
        <v>869.25</v>
      </c>
      <c r="CC21">
        <f t="shared" si="71"/>
        <v>17385</v>
      </c>
      <c r="CD21">
        <f t="shared" si="51"/>
        <v>20</v>
      </c>
      <c r="CE21" s="7">
        <f t="shared" si="72"/>
        <v>869.25</v>
      </c>
      <c r="CG21" s="2">
        <v>44333</v>
      </c>
      <c r="CH21">
        <v>2262</v>
      </c>
      <c r="CI21" s="7">
        <f t="shared" si="20"/>
        <v>1336.4</v>
      </c>
      <c r="CJ21">
        <f t="shared" si="21"/>
        <v>26728</v>
      </c>
      <c r="CK21">
        <f t="shared" si="53"/>
        <v>20</v>
      </c>
      <c r="CL21" s="7">
        <f t="shared" si="22"/>
        <v>1336.4</v>
      </c>
      <c r="CN21" s="2">
        <v>44697</v>
      </c>
      <c r="CO21">
        <v>429</v>
      </c>
      <c r="CP21" s="7">
        <f t="shared" si="54"/>
        <v>1092.8</v>
      </c>
      <c r="CQ21">
        <f t="shared" si="55"/>
        <v>21856</v>
      </c>
      <c r="CR21">
        <f t="shared" si="56"/>
        <v>20</v>
      </c>
      <c r="CS21" s="7">
        <f t="shared" si="23"/>
        <v>1092.8</v>
      </c>
      <c r="CU21" s="5">
        <v>45061</v>
      </c>
      <c r="CV21">
        <v>1822</v>
      </c>
      <c r="CW21" s="7">
        <f t="shared" si="24"/>
        <v>2012.95</v>
      </c>
      <c r="CX21">
        <f t="shared" si="25"/>
        <v>40259</v>
      </c>
      <c r="CY21">
        <f t="shared" si="57"/>
        <v>20</v>
      </c>
      <c r="CZ21" s="7">
        <f t="shared" si="26"/>
        <v>2012.95</v>
      </c>
      <c r="DB21" s="5">
        <v>45425</v>
      </c>
      <c r="DC21">
        <v>661</v>
      </c>
      <c r="DD21" s="7">
        <f t="shared" si="27"/>
        <v>1684.5</v>
      </c>
      <c r="DE21">
        <f t="shared" si="58"/>
        <v>33690</v>
      </c>
      <c r="DF21">
        <f t="shared" si="59"/>
        <v>20</v>
      </c>
      <c r="DG21" s="7">
        <f t="shared" si="60"/>
        <v>1684.5</v>
      </c>
      <c r="DI21" s="5">
        <v>45789</v>
      </c>
      <c r="DJ21">
        <v>1272</v>
      </c>
      <c r="DK21" s="7">
        <f t="shared" si="61"/>
        <v>1450.05</v>
      </c>
      <c r="DL21">
        <f t="shared" si="28"/>
        <v>29001</v>
      </c>
      <c r="DM21">
        <v>20</v>
      </c>
      <c r="DN21" s="7">
        <f t="shared" si="62"/>
        <v>1450.05</v>
      </c>
      <c r="DP21" s="5">
        <v>46160</v>
      </c>
      <c r="DT21">
        <v>20</v>
      </c>
    </row>
    <row r="22" spans="1:124" x14ac:dyDescent="0.2">
      <c r="A22" s="2">
        <v>39594</v>
      </c>
      <c r="B22" s="1">
        <v>738</v>
      </c>
      <c r="C22" s="1">
        <f t="shared" si="63"/>
        <v>30159</v>
      </c>
      <c r="D22" s="3">
        <f t="shared" si="29"/>
        <v>1436.1428571428571</v>
      </c>
      <c r="E22" s="2">
        <v>39958</v>
      </c>
      <c r="F22" s="1">
        <v>2932</v>
      </c>
      <c r="G22" s="1">
        <f t="shared" si="30"/>
        <v>32670</v>
      </c>
      <c r="H22">
        <f t="shared" si="64"/>
        <v>21</v>
      </c>
      <c r="I22" s="3">
        <f t="shared" si="31"/>
        <v>1555.7142857142858</v>
      </c>
      <c r="K22" s="2">
        <v>40322</v>
      </c>
      <c r="L22" s="1">
        <v>659</v>
      </c>
      <c r="M22" s="4">
        <f t="shared" si="32"/>
        <v>1546.9047619047619</v>
      </c>
      <c r="N22" s="1">
        <f t="shared" si="2"/>
        <v>32485</v>
      </c>
      <c r="O22">
        <f t="shared" si="69"/>
        <v>21</v>
      </c>
      <c r="P22" s="3">
        <f t="shared" si="70"/>
        <v>1546.9047619047619</v>
      </c>
      <c r="R22" s="5">
        <v>40686</v>
      </c>
      <c r="S22">
        <v>209</v>
      </c>
      <c r="T22">
        <f t="shared" si="4"/>
        <v>9024.5</v>
      </c>
      <c r="U22">
        <f t="shared" si="34"/>
        <v>18028</v>
      </c>
      <c r="V22">
        <f t="shared" si="35"/>
        <v>21</v>
      </c>
      <c r="W22">
        <f t="shared" si="5"/>
        <v>9024.5</v>
      </c>
      <c r="Y22" s="5">
        <v>41050</v>
      </c>
      <c r="Z22">
        <v>1611</v>
      </c>
      <c r="AA22" s="7">
        <f t="shared" si="0"/>
        <v>1180.1904761904761</v>
      </c>
      <c r="AB22">
        <f t="shared" si="36"/>
        <v>24784</v>
      </c>
      <c r="AC22">
        <f t="shared" si="37"/>
        <v>21</v>
      </c>
      <c r="AD22" s="7">
        <f t="shared" si="1"/>
        <v>1180.1904761904761</v>
      </c>
      <c r="AF22" s="2">
        <v>41421</v>
      </c>
      <c r="AG22">
        <v>2208</v>
      </c>
      <c r="AH22" s="7">
        <f t="shared" si="38"/>
        <v>1416.6190476190477</v>
      </c>
      <c r="AI22">
        <f t="shared" si="39"/>
        <v>29749</v>
      </c>
      <c r="AJ22">
        <f t="shared" si="40"/>
        <v>21</v>
      </c>
      <c r="AK22" s="7">
        <f t="shared" si="6"/>
        <v>1416.6190476190477</v>
      </c>
      <c r="AL22" s="2">
        <v>41778</v>
      </c>
      <c r="AM22">
        <v>800</v>
      </c>
      <c r="AN22" s="7">
        <f t="shared" si="7"/>
        <v>1542.0952380952381</v>
      </c>
      <c r="AO22">
        <f t="shared" si="41"/>
        <v>32384</v>
      </c>
      <c r="AP22">
        <f t="shared" si="42"/>
        <v>21</v>
      </c>
      <c r="AQ22" s="7">
        <f t="shared" si="8"/>
        <v>1542.0952380952381</v>
      </c>
      <c r="AR22" s="2">
        <v>42142</v>
      </c>
      <c r="AS22">
        <v>2324</v>
      </c>
      <c r="AT22" s="7">
        <f t="shared" si="9"/>
        <v>1560.5714285714287</v>
      </c>
      <c r="AU22">
        <f t="shared" si="10"/>
        <v>32772</v>
      </c>
      <c r="AV22">
        <f t="shared" si="43"/>
        <v>21</v>
      </c>
      <c r="AW22" s="7">
        <f t="shared" si="11"/>
        <v>1560.5714285714287</v>
      </c>
      <c r="AX22" s="2">
        <v>42513</v>
      </c>
      <c r="AY22">
        <v>1933</v>
      </c>
      <c r="AZ22" s="7">
        <f t="shared" si="12"/>
        <v>2624.4285714285716</v>
      </c>
      <c r="BA22">
        <f t="shared" si="13"/>
        <v>55113</v>
      </c>
      <c r="BB22">
        <f t="shared" si="44"/>
        <v>21</v>
      </c>
      <c r="BC22" s="7">
        <f t="shared" si="65"/>
        <v>2624.4285714285716</v>
      </c>
      <c r="BE22" s="5">
        <v>42877</v>
      </c>
      <c r="BF22">
        <v>2931</v>
      </c>
      <c r="BG22" s="7">
        <f t="shared" si="14"/>
        <v>3033.7619047619046</v>
      </c>
      <c r="BH22">
        <f t="shared" si="15"/>
        <v>63709</v>
      </c>
      <c r="BI22">
        <f t="shared" si="45"/>
        <v>21</v>
      </c>
      <c r="BJ22" s="7">
        <f t="shared" si="46"/>
        <v>3033.7619047619046</v>
      </c>
      <c r="BL22" s="5">
        <v>43241</v>
      </c>
      <c r="BM22">
        <v>2168</v>
      </c>
      <c r="BN22" s="7">
        <f t="shared" si="16"/>
        <v>2746</v>
      </c>
      <c r="BO22">
        <f t="shared" si="17"/>
        <v>57666</v>
      </c>
      <c r="BP22">
        <f t="shared" si="47"/>
        <v>21</v>
      </c>
      <c r="BQ22" s="7">
        <f t="shared" si="48"/>
        <v>2746</v>
      </c>
      <c r="BS22" s="5">
        <v>43605</v>
      </c>
      <c r="BT22">
        <v>1876</v>
      </c>
      <c r="BU22" s="7">
        <f t="shared" si="66"/>
        <v>2403.7142857142858</v>
      </c>
      <c r="BV22">
        <f t="shared" si="67"/>
        <v>50478</v>
      </c>
      <c r="BW22">
        <f t="shared" si="49"/>
        <v>21</v>
      </c>
      <c r="BX22" s="7">
        <f t="shared" si="50"/>
        <v>2403.7142857142858</v>
      </c>
      <c r="BZ22" s="5">
        <v>43969</v>
      </c>
      <c r="CA22">
        <v>1228</v>
      </c>
      <c r="CB22" s="7">
        <f t="shared" si="68"/>
        <v>886.33333333333337</v>
      </c>
      <c r="CC22">
        <f t="shared" si="71"/>
        <v>18613</v>
      </c>
      <c r="CD22">
        <f t="shared" si="51"/>
        <v>21</v>
      </c>
      <c r="CE22" s="7">
        <f t="shared" si="72"/>
        <v>886.33333333333337</v>
      </c>
      <c r="CG22" s="2">
        <v>44340</v>
      </c>
      <c r="CH22">
        <v>1165</v>
      </c>
      <c r="CI22" s="7">
        <f t="shared" si="20"/>
        <v>1328.2380952380952</v>
      </c>
      <c r="CJ22">
        <f t="shared" si="21"/>
        <v>27893</v>
      </c>
      <c r="CK22">
        <f t="shared" si="53"/>
        <v>21</v>
      </c>
      <c r="CL22" s="7">
        <f t="shared" si="22"/>
        <v>1328.2380952380952</v>
      </c>
      <c r="CN22" s="2">
        <v>44704</v>
      </c>
      <c r="CO22">
        <v>611</v>
      </c>
      <c r="CP22" s="7">
        <f t="shared" si="54"/>
        <v>1069.8571428571429</v>
      </c>
      <c r="CQ22">
        <f t="shared" si="55"/>
        <v>22467</v>
      </c>
      <c r="CR22">
        <f t="shared" si="56"/>
        <v>21</v>
      </c>
      <c r="CS22" s="7">
        <f t="shared" si="23"/>
        <v>1069.8571428571429</v>
      </c>
      <c r="CU22" s="5">
        <v>45068</v>
      </c>
      <c r="CV22">
        <v>349</v>
      </c>
      <c r="CW22" s="7">
        <f t="shared" si="24"/>
        <v>1933.7142857142858</v>
      </c>
      <c r="CX22">
        <f t="shared" si="25"/>
        <v>40608</v>
      </c>
      <c r="CY22">
        <f t="shared" si="57"/>
        <v>21</v>
      </c>
      <c r="CZ22" s="7">
        <f t="shared" si="26"/>
        <v>1933.7142857142858</v>
      </c>
      <c r="DB22" s="5">
        <v>45432</v>
      </c>
      <c r="DC22">
        <v>599</v>
      </c>
      <c r="DD22" s="7">
        <f t="shared" si="27"/>
        <v>1632.8095238095239</v>
      </c>
      <c r="DE22">
        <f t="shared" si="58"/>
        <v>34289</v>
      </c>
      <c r="DF22">
        <f t="shared" si="59"/>
        <v>21</v>
      </c>
      <c r="DG22" s="7">
        <f t="shared" si="60"/>
        <v>1632.8095238095239</v>
      </c>
      <c r="DI22" s="5">
        <v>45796</v>
      </c>
      <c r="DJ22">
        <v>927</v>
      </c>
      <c r="DK22" s="7">
        <f t="shared" si="61"/>
        <v>1425.1428571428571</v>
      </c>
      <c r="DL22">
        <f t="shared" si="28"/>
        <v>29928</v>
      </c>
      <c r="DM22">
        <v>21</v>
      </c>
      <c r="DN22" s="7">
        <f t="shared" si="62"/>
        <v>1425.1428571428571</v>
      </c>
      <c r="DP22" s="5">
        <v>46167</v>
      </c>
      <c r="DT22">
        <v>21</v>
      </c>
    </row>
    <row r="23" spans="1:124" x14ac:dyDescent="0.2">
      <c r="A23" s="2">
        <v>39601</v>
      </c>
      <c r="B23" s="1">
        <v>1797</v>
      </c>
      <c r="C23" s="1">
        <f t="shared" si="63"/>
        <v>31956</v>
      </c>
      <c r="D23" s="3">
        <f t="shared" si="29"/>
        <v>1452.5454545454545</v>
      </c>
      <c r="E23" s="2">
        <v>39965</v>
      </c>
      <c r="F23" s="1">
        <v>1722</v>
      </c>
      <c r="G23" s="1">
        <f t="shared" si="30"/>
        <v>34392</v>
      </c>
      <c r="H23">
        <f t="shared" si="64"/>
        <v>22</v>
      </c>
      <c r="I23" s="3">
        <f t="shared" si="31"/>
        <v>1563.2727272727273</v>
      </c>
      <c r="K23" s="2">
        <v>40329</v>
      </c>
      <c r="L23" s="1">
        <v>633</v>
      </c>
      <c r="M23" s="4">
        <f t="shared" si="32"/>
        <v>1505.3636363636363</v>
      </c>
      <c r="N23" s="1">
        <f t="shared" si="2"/>
        <v>33118</v>
      </c>
      <c r="O23">
        <f t="shared" si="69"/>
        <v>22</v>
      </c>
      <c r="P23" s="3">
        <f t="shared" si="70"/>
        <v>1505.3636363636363</v>
      </c>
      <c r="R23" s="5">
        <v>40693</v>
      </c>
      <c r="S23">
        <v>1348</v>
      </c>
      <c r="T23">
        <f t="shared" si="4"/>
        <v>9699</v>
      </c>
      <c r="U23">
        <f t="shared" si="34"/>
        <v>19376</v>
      </c>
      <c r="V23">
        <f t="shared" si="35"/>
        <v>22</v>
      </c>
      <c r="W23">
        <f t="shared" si="5"/>
        <v>9699</v>
      </c>
      <c r="Y23" s="5">
        <v>41057</v>
      </c>
      <c r="Z23">
        <v>1753</v>
      </c>
      <c r="AA23" s="7">
        <f t="shared" si="0"/>
        <v>1206.2272727272727</v>
      </c>
      <c r="AB23">
        <f t="shared" si="36"/>
        <v>26537</v>
      </c>
      <c r="AC23">
        <f t="shared" si="37"/>
        <v>22</v>
      </c>
      <c r="AD23" s="7">
        <f t="shared" si="1"/>
        <v>1206.2272727272727</v>
      </c>
      <c r="AF23" s="2">
        <v>41428</v>
      </c>
      <c r="AG23">
        <v>1713</v>
      </c>
      <c r="AH23" s="7">
        <f t="shared" si="38"/>
        <v>1430.090909090909</v>
      </c>
      <c r="AI23">
        <f t="shared" si="39"/>
        <v>31462</v>
      </c>
      <c r="AJ23">
        <f t="shared" si="40"/>
        <v>22</v>
      </c>
      <c r="AK23" s="7">
        <f t="shared" si="6"/>
        <v>1430.090909090909</v>
      </c>
      <c r="AL23" s="2">
        <v>41785</v>
      </c>
      <c r="AM23">
        <v>1246</v>
      </c>
      <c r="AN23" s="7">
        <f t="shared" si="7"/>
        <v>1528.6363636363637</v>
      </c>
      <c r="AO23">
        <f t="shared" si="41"/>
        <v>33630</v>
      </c>
      <c r="AP23">
        <f t="shared" si="42"/>
        <v>22</v>
      </c>
      <c r="AQ23" s="7">
        <f t="shared" si="8"/>
        <v>1528.6363636363637</v>
      </c>
      <c r="AR23" s="2">
        <v>42149</v>
      </c>
      <c r="AS23">
        <v>1266</v>
      </c>
      <c r="AT23" s="7">
        <f t="shared" si="9"/>
        <v>1547.1818181818182</v>
      </c>
      <c r="AU23">
        <f t="shared" si="10"/>
        <v>34038</v>
      </c>
      <c r="AV23">
        <f t="shared" si="43"/>
        <v>22</v>
      </c>
      <c r="AW23" s="7">
        <f t="shared" si="11"/>
        <v>1547.1818181818182</v>
      </c>
      <c r="AX23" s="2">
        <v>42520</v>
      </c>
      <c r="AY23">
        <v>2175</v>
      </c>
      <c r="AZ23" s="7">
        <f t="shared" si="12"/>
        <v>2604</v>
      </c>
      <c r="BA23">
        <f t="shared" si="13"/>
        <v>57288</v>
      </c>
      <c r="BB23">
        <f t="shared" si="44"/>
        <v>22</v>
      </c>
      <c r="BC23" s="7">
        <f t="shared" si="65"/>
        <v>2604</v>
      </c>
      <c r="BE23" s="5">
        <v>42884</v>
      </c>
      <c r="BF23">
        <v>2924</v>
      </c>
      <c r="BG23" s="7">
        <f t="shared" si="14"/>
        <v>3028.7727272727275</v>
      </c>
      <c r="BH23">
        <f t="shared" si="15"/>
        <v>66633</v>
      </c>
      <c r="BI23">
        <f t="shared" si="45"/>
        <v>22</v>
      </c>
      <c r="BJ23" s="7">
        <f t="shared" si="46"/>
        <v>3028.7727272727275</v>
      </c>
      <c r="BL23" s="5">
        <v>43248</v>
      </c>
      <c r="BM23">
        <v>2043</v>
      </c>
      <c r="BN23" s="7">
        <f t="shared" si="16"/>
        <v>2714.0454545454545</v>
      </c>
      <c r="BO23">
        <f t="shared" si="17"/>
        <v>59709</v>
      </c>
      <c r="BP23">
        <f t="shared" si="47"/>
        <v>22</v>
      </c>
      <c r="BQ23" s="7">
        <f t="shared" si="48"/>
        <v>2714.0454545454545</v>
      </c>
      <c r="BS23" s="5">
        <v>43612</v>
      </c>
      <c r="BT23">
        <v>1532</v>
      </c>
      <c r="BU23" s="7">
        <f t="shared" si="66"/>
        <v>2364.090909090909</v>
      </c>
      <c r="BV23">
        <f t="shared" si="67"/>
        <v>52010</v>
      </c>
      <c r="BW23">
        <f t="shared" si="49"/>
        <v>22</v>
      </c>
      <c r="BX23" s="7">
        <f t="shared" si="50"/>
        <v>2364.090909090909</v>
      </c>
      <c r="BZ23" s="5">
        <v>43976</v>
      </c>
      <c r="CA23">
        <v>252</v>
      </c>
      <c r="CB23" s="7">
        <f t="shared" si="68"/>
        <v>857.5</v>
      </c>
      <c r="CC23">
        <f t="shared" si="71"/>
        <v>18865</v>
      </c>
      <c r="CD23">
        <f t="shared" si="51"/>
        <v>22</v>
      </c>
      <c r="CE23" s="7">
        <f t="shared" si="72"/>
        <v>857.5</v>
      </c>
      <c r="CG23" s="2">
        <v>44347</v>
      </c>
      <c r="CH23">
        <v>1361</v>
      </c>
      <c r="CI23" s="7">
        <f t="shared" si="20"/>
        <v>1329.7272727272727</v>
      </c>
      <c r="CJ23">
        <f t="shared" si="21"/>
        <v>29254</v>
      </c>
      <c r="CK23">
        <f t="shared" si="53"/>
        <v>22</v>
      </c>
      <c r="CL23" s="7">
        <f t="shared" si="22"/>
        <v>1329.7272727272727</v>
      </c>
      <c r="CN23" s="2">
        <v>44711</v>
      </c>
      <c r="CO23">
        <v>769</v>
      </c>
      <c r="CP23" s="7">
        <f t="shared" si="54"/>
        <v>1056.1818181818182</v>
      </c>
      <c r="CQ23">
        <f t="shared" si="55"/>
        <v>23236</v>
      </c>
      <c r="CR23">
        <f t="shared" si="56"/>
        <v>22</v>
      </c>
      <c r="CS23" s="7">
        <f t="shared" si="23"/>
        <v>1056.1818181818182</v>
      </c>
      <c r="CU23" s="5">
        <v>45075</v>
      </c>
      <c r="CV23">
        <v>429</v>
      </c>
      <c r="CW23" s="7">
        <f t="shared" si="24"/>
        <v>1865.3181818181818</v>
      </c>
      <c r="CX23">
        <f t="shared" si="25"/>
        <v>41037</v>
      </c>
      <c r="CY23">
        <f t="shared" si="57"/>
        <v>22</v>
      </c>
      <c r="CZ23" s="7">
        <f t="shared" si="26"/>
        <v>1865.3181818181818</v>
      </c>
      <c r="DB23" s="5">
        <v>45439</v>
      </c>
      <c r="DC23">
        <v>1175</v>
      </c>
      <c r="DD23" s="7">
        <f t="shared" si="27"/>
        <v>1612</v>
      </c>
      <c r="DE23">
        <f t="shared" si="58"/>
        <v>35464</v>
      </c>
      <c r="DF23">
        <f t="shared" si="59"/>
        <v>22</v>
      </c>
      <c r="DG23" s="7">
        <f t="shared" si="60"/>
        <v>1612</v>
      </c>
      <c r="DI23" s="5">
        <v>45803</v>
      </c>
      <c r="DJ23">
        <v>293</v>
      </c>
      <c r="DK23" s="7">
        <f t="shared" si="61"/>
        <v>1373.6818181818182</v>
      </c>
      <c r="DL23">
        <f t="shared" si="28"/>
        <v>30221</v>
      </c>
      <c r="DM23">
        <v>22</v>
      </c>
      <c r="DN23" s="7">
        <f t="shared" si="62"/>
        <v>1373.6818181818182</v>
      </c>
      <c r="DP23" s="5">
        <v>46174</v>
      </c>
      <c r="DT23">
        <v>22</v>
      </c>
    </row>
    <row r="24" spans="1:124" x14ac:dyDescent="0.2">
      <c r="A24" s="2">
        <v>39608</v>
      </c>
      <c r="B24" s="1">
        <v>675</v>
      </c>
      <c r="C24" s="1">
        <f t="shared" si="63"/>
        <v>32631</v>
      </c>
      <c r="D24" s="3">
        <f t="shared" si="29"/>
        <v>1418.7391304347825</v>
      </c>
      <c r="E24" s="2">
        <v>39972</v>
      </c>
      <c r="F24" s="1">
        <v>1781</v>
      </c>
      <c r="G24" s="1">
        <f t="shared" si="30"/>
        <v>36173</v>
      </c>
      <c r="H24">
        <f t="shared" si="64"/>
        <v>23</v>
      </c>
      <c r="I24" s="3">
        <f t="shared" si="31"/>
        <v>1572.7391304347825</v>
      </c>
      <c r="K24" s="2">
        <v>40336</v>
      </c>
      <c r="L24" s="1">
        <v>1991</v>
      </c>
      <c r="M24" s="4">
        <f t="shared" ref="M24:M29" si="73">P24</f>
        <v>1526.4782608695652</v>
      </c>
      <c r="N24" s="1">
        <f t="shared" ref="N24:N29" si="74">L24+N23</f>
        <v>35109</v>
      </c>
      <c r="O24">
        <f t="shared" ref="O24:O29" si="75">O23+1</f>
        <v>23</v>
      </c>
      <c r="P24" s="3">
        <f t="shared" ref="P24:P29" si="76">N24/O24</f>
        <v>1526.4782608695652</v>
      </c>
      <c r="R24" s="5">
        <v>40700</v>
      </c>
      <c r="S24">
        <v>1216</v>
      </c>
      <c r="T24">
        <f t="shared" si="4"/>
        <v>10307.5</v>
      </c>
      <c r="U24">
        <f t="shared" si="34"/>
        <v>20592</v>
      </c>
      <c r="V24">
        <f t="shared" si="35"/>
        <v>23</v>
      </c>
      <c r="W24">
        <f t="shared" si="5"/>
        <v>10307.5</v>
      </c>
      <c r="Y24" s="5">
        <v>41064</v>
      </c>
      <c r="Z24">
        <v>930</v>
      </c>
      <c r="AA24" s="7">
        <f t="shared" si="0"/>
        <v>1194.2173913043478</v>
      </c>
      <c r="AB24">
        <f t="shared" si="36"/>
        <v>27467</v>
      </c>
      <c r="AC24">
        <f t="shared" si="37"/>
        <v>23</v>
      </c>
      <c r="AD24" s="7">
        <f t="shared" si="1"/>
        <v>1194.2173913043478</v>
      </c>
      <c r="AF24" s="2">
        <v>41435</v>
      </c>
      <c r="AG24">
        <v>1187</v>
      </c>
      <c r="AH24" s="7">
        <f t="shared" si="38"/>
        <v>1419.5217391304348</v>
      </c>
      <c r="AI24">
        <f t="shared" si="39"/>
        <v>32649</v>
      </c>
      <c r="AJ24">
        <f t="shared" si="40"/>
        <v>23</v>
      </c>
      <c r="AK24" s="7">
        <f t="shared" si="6"/>
        <v>1419.5217391304348</v>
      </c>
      <c r="AL24" s="2">
        <v>41792</v>
      </c>
      <c r="AM24">
        <v>581</v>
      </c>
      <c r="AN24" s="7">
        <f t="shared" si="7"/>
        <v>1487.4347826086957</v>
      </c>
      <c r="AO24">
        <f t="shared" si="41"/>
        <v>34211</v>
      </c>
      <c r="AP24">
        <f t="shared" si="42"/>
        <v>23</v>
      </c>
      <c r="AQ24" s="7">
        <f t="shared" si="8"/>
        <v>1487.4347826086957</v>
      </c>
      <c r="AR24" s="2">
        <v>42156</v>
      </c>
      <c r="AS24">
        <v>1394</v>
      </c>
      <c r="AT24" s="7">
        <f t="shared" si="9"/>
        <v>1540.5217391304348</v>
      </c>
      <c r="AU24">
        <f t="shared" ref="AU24:AU35" si="77">AU23+AS24</f>
        <v>35432</v>
      </c>
      <c r="AV24">
        <f t="shared" si="43"/>
        <v>23</v>
      </c>
      <c r="AW24" s="7">
        <f t="shared" si="11"/>
        <v>1540.5217391304348</v>
      </c>
      <c r="AX24" s="2">
        <v>42527</v>
      </c>
      <c r="AY24">
        <v>2573</v>
      </c>
      <c r="AZ24" s="7">
        <f t="shared" si="12"/>
        <v>2602.6521739130435</v>
      </c>
      <c r="BA24">
        <f t="shared" si="13"/>
        <v>59861</v>
      </c>
      <c r="BB24">
        <f t="shared" si="44"/>
        <v>23</v>
      </c>
      <c r="BC24" s="7">
        <f t="shared" si="65"/>
        <v>2602.6521739130435</v>
      </c>
      <c r="BE24" s="5">
        <v>42891</v>
      </c>
      <c r="BF24">
        <v>3344</v>
      </c>
      <c r="BG24" s="7">
        <f t="shared" si="14"/>
        <v>3042.478260869565</v>
      </c>
      <c r="BH24">
        <f t="shared" si="15"/>
        <v>69977</v>
      </c>
      <c r="BI24">
        <f t="shared" si="45"/>
        <v>23</v>
      </c>
      <c r="BJ24" s="7">
        <f t="shared" si="46"/>
        <v>3042.478260869565</v>
      </c>
      <c r="BL24" s="5">
        <v>43255</v>
      </c>
      <c r="BM24">
        <v>2456</v>
      </c>
      <c r="BN24" s="7">
        <f t="shared" si="16"/>
        <v>2702.8260869565215</v>
      </c>
      <c r="BO24">
        <f t="shared" si="17"/>
        <v>62165</v>
      </c>
      <c r="BP24">
        <f t="shared" si="47"/>
        <v>23</v>
      </c>
      <c r="BQ24" s="7">
        <f t="shared" si="48"/>
        <v>2702.8260869565215</v>
      </c>
      <c r="BS24" s="5">
        <v>43619</v>
      </c>
      <c r="BT24">
        <v>1173</v>
      </c>
      <c r="BU24" s="7">
        <f t="shared" si="66"/>
        <v>2312.304347826087</v>
      </c>
      <c r="BV24">
        <f t="shared" ref="BV24:BV52" si="78">SUM(BV23,BT24)</f>
        <v>53183</v>
      </c>
      <c r="BW24">
        <f t="shared" si="49"/>
        <v>23</v>
      </c>
      <c r="BX24" s="7">
        <f t="shared" si="50"/>
        <v>2312.304347826087</v>
      </c>
      <c r="BZ24" s="5">
        <v>43983</v>
      </c>
      <c r="CA24">
        <v>1052</v>
      </c>
      <c r="CB24" s="7">
        <f t="shared" si="68"/>
        <v>865.95652173913038</v>
      </c>
      <c r="CC24">
        <f t="shared" si="71"/>
        <v>19917</v>
      </c>
      <c r="CD24">
        <f t="shared" si="51"/>
        <v>23</v>
      </c>
      <c r="CE24" s="7">
        <f t="shared" si="72"/>
        <v>865.95652173913038</v>
      </c>
      <c r="CG24" s="2">
        <v>44354</v>
      </c>
      <c r="CH24">
        <v>1139</v>
      </c>
      <c r="CI24" s="7">
        <f t="shared" si="20"/>
        <v>1321.4347826086957</v>
      </c>
      <c r="CJ24">
        <f t="shared" si="21"/>
        <v>30393</v>
      </c>
      <c r="CK24">
        <f t="shared" si="53"/>
        <v>23</v>
      </c>
      <c r="CL24" s="7">
        <f t="shared" si="22"/>
        <v>1321.4347826086957</v>
      </c>
      <c r="CN24" s="2">
        <v>44718</v>
      </c>
      <c r="CO24">
        <v>1353</v>
      </c>
      <c r="CP24" s="7">
        <f>MAX(CS24)</f>
        <v>1069.0869565217392</v>
      </c>
      <c r="CQ24">
        <f t="shared" si="55"/>
        <v>24589</v>
      </c>
      <c r="CR24">
        <f t="shared" si="56"/>
        <v>23</v>
      </c>
      <c r="CS24" s="7">
        <f t="shared" si="23"/>
        <v>1069.0869565217392</v>
      </c>
      <c r="CU24" s="5">
        <v>45082</v>
      </c>
      <c r="CV24">
        <v>1256</v>
      </c>
      <c r="CW24" s="7">
        <f t="shared" si="24"/>
        <v>1838.8260869565217</v>
      </c>
      <c r="CX24">
        <f t="shared" si="25"/>
        <v>42293</v>
      </c>
      <c r="CY24">
        <f t="shared" si="57"/>
        <v>23</v>
      </c>
      <c r="CZ24" s="7">
        <f t="shared" si="26"/>
        <v>1838.8260869565217</v>
      </c>
      <c r="DB24" s="5">
        <v>45446</v>
      </c>
      <c r="DC24">
        <v>791</v>
      </c>
      <c r="DD24" s="7">
        <f t="shared" si="27"/>
        <v>1576.304347826087</v>
      </c>
      <c r="DE24">
        <f t="shared" si="58"/>
        <v>36255</v>
      </c>
      <c r="DF24">
        <f t="shared" si="59"/>
        <v>23</v>
      </c>
      <c r="DG24" s="7">
        <f t="shared" si="60"/>
        <v>1576.304347826087</v>
      </c>
      <c r="DI24" s="5">
        <v>45810</v>
      </c>
      <c r="DJ24">
        <v>1106</v>
      </c>
      <c r="DK24" s="7">
        <f t="shared" si="61"/>
        <v>1362.0434782608695</v>
      </c>
      <c r="DL24">
        <f t="shared" si="28"/>
        <v>31327</v>
      </c>
      <c r="DM24">
        <v>23</v>
      </c>
      <c r="DN24" s="7">
        <f t="shared" si="62"/>
        <v>1362.0434782608695</v>
      </c>
      <c r="DP24" s="5">
        <v>46181</v>
      </c>
      <c r="DT24">
        <v>23</v>
      </c>
    </row>
    <row r="25" spans="1:124" x14ac:dyDescent="0.2">
      <c r="A25" s="2">
        <v>39615</v>
      </c>
      <c r="B25" s="1">
        <v>902</v>
      </c>
      <c r="C25" s="1">
        <f t="shared" si="63"/>
        <v>33533</v>
      </c>
      <c r="D25" s="3">
        <f t="shared" si="29"/>
        <v>1397.2083333333333</v>
      </c>
      <c r="E25" s="2">
        <v>39979</v>
      </c>
      <c r="F25" s="1">
        <v>1567</v>
      </c>
      <c r="G25" s="1">
        <f t="shared" si="30"/>
        <v>37740</v>
      </c>
      <c r="H25">
        <f t="shared" si="64"/>
        <v>24</v>
      </c>
      <c r="I25" s="3">
        <f t="shared" si="31"/>
        <v>1572.5</v>
      </c>
      <c r="K25" s="2">
        <v>40343</v>
      </c>
      <c r="L25" s="1">
        <v>575</v>
      </c>
      <c r="M25" s="4">
        <f t="shared" si="73"/>
        <v>1486.8333333333333</v>
      </c>
      <c r="N25" s="1">
        <f t="shared" si="74"/>
        <v>35684</v>
      </c>
      <c r="O25">
        <f t="shared" si="75"/>
        <v>24</v>
      </c>
      <c r="P25" s="3">
        <f t="shared" si="76"/>
        <v>1486.8333333333333</v>
      </c>
      <c r="R25" s="5">
        <v>40707</v>
      </c>
      <c r="S25">
        <v>514</v>
      </c>
      <c r="T25">
        <f t="shared" si="4"/>
        <v>10565</v>
      </c>
      <c r="U25">
        <f t="shared" si="34"/>
        <v>21106</v>
      </c>
      <c r="V25">
        <f t="shared" si="35"/>
        <v>24</v>
      </c>
      <c r="W25">
        <f t="shared" si="5"/>
        <v>10565</v>
      </c>
      <c r="Y25" s="5">
        <v>41071</v>
      </c>
      <c r="Z25">
        <v>910</v>
      </c>
      <c r="AA25" s="7">
        <f t="shared" si="0"/>
        <v>1182.375</v>
      </c>
      <c r="AB25">
        <f t="shared" si="36"/>
        <v>28377</v>
      </c>
      <c r="AC25">
        <f t="shared" si="37"/>
        <v>24</v>
      </c>
      <c r="AD25" s="7">
        <f t="shared" si="1"/>
        <v>1182.375</v>
      </c>
      <c r="AF25" s="2">
        <v>41442</v>
      </c>
      <c r="AG25">
        <v>1726</v>
      </c>
      <c r="AH25" s="7">
        <f t="shared" si="38"/>
        <v>1432.2916666666667</v>
      </c>
      <c r="AI25">
        <f t="shared" si="39"/>
        <v>34375</v>
      </c>
      <c r="AJ25">
        <f t="shared" si="40"/>
        <v>24</v>
      </c>
      <c r="AK25" s="7">
        <f t="shared" si="6"/>
        <v>1432.2916666666667</v>
      </c>
      <c r="AL25" s="2">
        <v>41799</v>
      </c>
      <c r="AM25">
        <v>2222</v>
      </c>
      <c r="AN25" s="7">
        <f t="shared" si="7"/>
        <v>1518.0416666666667</v>
      </c>
      <c r="AO25">
        <f t="shared" si="41"/>
        <v>36433</v>
      </c>
      <c r="AP25">
        <f t="shared" si="42"/>
        <v>24</v>
      </c>
      <c r="AQ25" s="7">
        <f t="shared" si="8"/>
        <v>1518.0416666666667</v>
      </c>
      <c r="AR25" s="2">
        <v>42163</v>
      </c>
      <c r="AS25">
        <v>773</v>
      </c>
      <c r="AT25" s="7">
        <f t="shared" si="9"/>
        <v>1508.5416666666667</v>
      </c>
      <c r="AU25">
        <f t="shared" si="77"/>
        <v>36205</v>
      </c>
      <c r="AV25">
        <f t="shared" si="43"/>
        <v>24</v>
      </c>
      <c r="AW25" s="7">
        <f t="shared" si="11"/>
        <v>1508.5416666666667</v>
      </c>
      <c r="AX25" s="2">
        <v>42534</v>
      </c>
      <c r="AY25">
        <v>3419</v>
      </c>
      <c r="AZ25" s="7">
        <f t="shared" si="12"/>
        <v>2636.6666666666665</v>
      </c>
      <c r="BA25">
        <f t="shared" ref="BA25:BA51" si="79">BA24+AY25</f>
        <v>63280</v>
      </c>
      <c r="BB25">
        <f t="shared" si="44"/>
        <v>24</v>
      </c>
      <c r="BC25" s="7">
        <f t="shared" si="65"/>
        <v>2636.6666666666665</v>
      </c>
      <c r="BE25" s="5">
        <v>42898</v>
      </c>
      <c r="BF25">
        <v>4102</v>
      </c>
      <c r="BG25" s="7">
        <f t="shared" si="14"/>
        <v>3086.625</v>
      </c>
      <c r="BH25">
        <f t="shared" si="15"/>
        <v>74079</v>
      </c>
      <c r="BI25">
        <f t="shared" si="45"/>
        <v>24</v>
      </c>
      <c r="BJ25" s="7">
        <f t="shared" si="46"/>
        <v>3086.625</v>
      </c>
      <c r="BL25" s="5">
        <v>43262</v>
      </c>
      <c r="BM25">
        <v>2356</v>
      </c>
      <c r="BN25" s="7">
        <f t="shared" si="16"/>
        <v>2688.375</v>
      </c>
      <c r="BO25">
        <f t="shared" si="17"/>
        <v>64521</v>
      </c>
      <c r="BP25">
        <f t="shared" si="47"/>
        <v>24</v>
      </c>
      <c r="BQ25" s="7">
        <f t="shared" si="48"/>
        <v>2688.375</v>
      </c>
      <c r="BS25" s="5">
        <v>43626</v>
      </c>
      <c r="BT25">
        <v>2252</v>
      </c>
      <c r="BU25" s="7">
        <f t="shared" si="66"/>
        <v>2309.7916666666665</v>
      </c>
      <c r="BV25">
        <f t="shared" si="78"/>
        <v>55435</v>
      </c>
      <c r="BW25">
        <f t="shared" si="49"/>
        <v>24</v>
      </c>
      <c r="BX25" s="7">
        <f t="shared" si="50"/>
        <v>2309.7916666666665</v>
      </c>
      <c r="BZ25" s="5">
        <v>43990</v>
      </c>
      <c r="CA25">
        <v>1548</v>
      </c>
      <c r="CB25" s="7">
        <f t="shared" si="68"/>
        <v>894.375</v>
      </c>
      <c r="CC25">
        <f t="shared" si="71"/>
        <v>21465</v>
      </c>
      <c r="CD25">
        <f t="shared" si="51"/>
        <v>24</v>
      </c>
      <c r="CE25" s="7">
        <f t="shared" si="72"/>
        <v>894.375</v>
      </c>
      <c r="CG25" s="2">
        <v>44361</v>
      </c>
      <c r="CH25">
        <v>973</v>
      </c>
      <c r="CI25" s="7">
        <f t="shared" si="20"/>
        <v>1306.9166666666667</v>
      </c>
      <c r="CJ25">
        <f t="shared" si="21"/>
        <v>31366</v>
      </c>
      <c r="CK25">
        <f t="shared" si="53"/>
        <v>24</v>
      </c>
      <c r="CL25" s="7">
        <f t="shared" si="22"/>
        <v>1306.9166666666667</v>
      </c>
      <c r="CN25" s="2">
        <v>44725</v>
      </c>
      <c r="CO25">
        <v>842</v>
      </c>
      <c r="CP25" s="7">
        <f t="shared" ref="CP25:CP50" si="80">MAX(CS25)</f>
        <v>1059.625</v>
      </c>
      <c r="CQ25">
        <f t="shared" si="55"/>
        <v>25431</v>
      </c>
      <c r="CR25">
        <f t="shared" si="56"/>
        <v>24</v>
      </c>
      <c r="CS25" s="7">
        <f t="shared" si="23"/>
        <v>1059.625</v>
      </c>
      <c r="CU25" s="5">
        <v>45089</v>
      </c>
      <c r="CV25">
        <v>1985</v>
      </c>
      <c r="CW25" s="7">
        <f t="shared" si="24"/>
        <v>1844.9166666666667</v>
      </c>
      <c r="CX25">
        <f t="shared" si="25"/>
        <v>44278</v>
      </c>
      <c r="CY25">
        <f t="shared" si="57"/>
        <v>24</v>
      </c>
      <c r="CZ25" s="7">
        <f t="shared" si="26"/>
        <v>1844.9166666666667</v>
      </c>
      <c r="DB25" s="5">
        <v>45453</v>
      </c>
      <c r="DC25">
        <v>1244</v>
      </c>
      <c r="DD25" s="7">
        <f t="shared" si="27"/>
        <v>1562.4583333333333</v>
      </c>
      <c r="DE25">
        <f t="shared" si="58"/>
        <v>37499</v>
      </c>
      <c r="DF25">
        <f t="shared" si="59"/>
        <v>24</v>
      </c>
      <c r="DG25" s="7">
        <f t="shared" si="60"/>
        <v>1562.4583333333333</v>
      </c>
      <c r="DI25" s="5">
        <v>45817</v>
      </c>
      <c r="DJ25">
        <v>1071</v>
      </c>
      <c r="DK25" s="7">
        <f t="shared" si="61"/>
        <v>1349.9166666666667</v>
      </c>
      <c r="DL25">
        <f t="shared" si="28"/>
        <v>32398</v>
      </c>
      <c r="DM25">
        <v>24</v>
      </c>
      <c r="DN25" s="7">
        <f t="shared" si="62"/>
        <v>1349.9166666666667</v>
      </c>
      <c r="DP25" s="5">
        <v>46188</v>
      </c>
      <c r="DT25">
        <v>24</v>
      </c>
    </row>
    <row r="26" spans="1:124" x14ac:dyDescent="0.2">
      <c r="A26" s="2">
        <v>39622</v>
      </c>
      <c r="B26" s="1">
        <v>858</v>
      </c>
      <c r="C26" s="1">
        <f t="shared" si="63"/>
        <v>34391</v>
      </c>
      <c r="D26" s="3">
        <f t="shared" si="29"/>
        <v>1375.64</v>
      </c>
      <c r="E26" s="2">
        <v>39986</v>
      </c>
      <c r="F26" s="1">
        <v>883</v>
      </c>
      <c r="G26" s="1">
        <f t="shared" si="30"/>
        <v>38623</v>
      </c>
      <c r="H26">
        <f t="shared" si="64"/>
        <v>25</v>
      </c>
      <c r="I26" s="3">
        <f t="shared" si="31"/>
        <v>1544.92</v>
      </c>
      <c r="K26" s="2">
        <v>40350</v>
      </c>
      <c r="L26" s="1">
        <v>1266</v>
      </c>
      <c r="M26" s="4">
        <f t="shared" si="73"/>
        <v>1478</v>
      </c>
      <c r="N26" s="1">
        <f t="shared" si="74"/>
        <v>36950</v>
      </c>
      <c r="O26">
        <f t="shared" si="75"/>
        <v>25</v>
      </c>
      <c r="P26" s="3">
        <f t="shared" si="76"/>
        <v>1478</v>
      </c>
      <c r="R26" s="5">
        <v>40714</v>
      </c>
      <c r="S26">
        <v>284</v>
      </c>
      <c r="T26">
        <f t="shared" si="4"/>
        <v>10707.5</v>
      </c>
      <c r="U26">
        <f t="shared" si="34"/>
        <v>21390</v>
      </c>
      <c r="V26">
        <f t="shared" si="35"/>
        <v>25</v>
      </c>
      <c r="W26">
        <f t="shared" si="5"/>
        <v>10707.5</v>
      </c>
      <c r="Y26" s="5">
        <v>41078</v>
      </c>
      <c r="Z26">
        <v>1369</v>
      </c>
      <c r="AA26" s="7">
        <f t="shared" si="0"/>
        <v>1189.8399999999999</v>
      </c>
      <c r="AB26">
        <f t="shared" si="36"/>
        <v>29746</v>
      </c>
      <c r="AC26">
        <f t="shared" si="37"/>
        <v>25</v>
      </c>
      <c r="AD26" s="7">
        <f t="shared" si="1"/>
        <v>1189.8399999999999</v>
      </c>
      <c r="AF26" s="2">
        <v>41449</v>
      </c>
      <c r="AG26">
        <v>812</v>
      </c>
      <c r="AH26" s="7">
        <f t="shared" si="38"/>
        <v>1407.48</v>
      </c>
      <c r="AI26">
        <f t="shared" si="39"/>
        <v>35187</v>
      </c>
      <c r="AJ26">
        <f t="shared" si="40"/>
        <v>25</v>
      </c>
      <c r="AK26" s="7">
        <f t="shared" si="6"/>
        <v>1407.48</v>
      </c>
      <c r="AL26" s="2">
        <v>41806</v>
      </c>
      <c r="AM26">
        <v>1271</v>
      </c>
      <c r="AN26" s="7">
        <f t="shared" si="7"/>
        <v>1508.16</v>
      </c>
      <c r="AO26">
        <f t="shared" si="41"/>
        <v>37704</v>
      </c>
      <c r="AP26">
        <f t="shared" si="42"/>
        <v>25</v>
      </c>
      <c r="AQ26" s="7">
        <f t="shared" si="8"/>
        <v>1508.16</v>
      </c>
      <c r="AR26" s="2">
        <v>42170</v>
      </c>
      <c r="AS26">
        <v>769</v>
      </c>
      <c r="AT26" s="7">
        <f t="shared" si="9"/>
        <v>1478.96</v>
      </c>
      <c r="AU26">
        <f t="shared" si="77"/>
        <v>36974</v>
      </c>
      <c r="AV26">
        <f t="shared" si="43"/>
        <v>25</v>
      </c>
      <c r="AW26" s="7">
        <f t="shared" si="11"/>
        <v>1478.96</v>
      </c>
      <c r="AX26" s="2">
        <v>42541</v>
      </c>
      <c r="AY26">
        <v>2397</v>
      </c>
      <c r="AZ26" s="7">
        <f t="shared" si="12"/>
        <v>2627.08</v>
      </c>
      <c r="BA26">
        <f t="shared" si="79"/>
        <v>65677</v>
      </c>
      <c r="BB26">
        <f t="shared" si="44"/>
        <v>25</v>
      </c>
      <c r="BC26" s="7">
        <f t="shared" si="65"/>
        <v>2627.08</v>
      </c>
      <c r="BE26" s="5">
        <v>42905</v>
      </c>
      <c r="BF26">
        <v>2935</v>
      </c>
      <c r="BG26" s="7">
        <f t="shared" si="14"/>
        <v>3080.56</v>
      </c>
      <c r="BH26">
        <f t="shared" si="15"/>
        <v>77014</v>
      </c>
      <c r="BI26">
        <f t="shared" si="45"/>
        <v>25</v>
      </c>
      <c r="BJ26" s="7">
        <f t="shared" si="46"/>
        <v>3080.56</v>
      </c>
      <c r="BL26" s="5">
        <v>43269</v>
      </c>
      <c r="BM26">
        <v>1040</v>
      </c>
      <c r="BN26" s="7">
        <f t="shared" si="16"/>
        <v>2622.44</v>
      </c>
      <c r="BO26">
        <f t="shared" si="17"/>
        <v>65561</v>
      </c>
      <c r="BP26">
        <f t="shared" si="47"/>
        <v>25</v>
      </c>
      <c r="BQ26" s="7">
        <f t="shared" si="48"/>
        <v>2622.44</v>
      </c>
      <c r="BS26" s="5">
        <v>43633</v>
      </c>
      <c r="BT26">
        <v>2969</v>
      </c>
      <c r="BU26" s="7">
        <f t="shared" si="66"/>
        <v>2336.16</v>
      </c>
      <c r="BV26">
        <f t="shared" si="78"/>
        <v>58404</v>
      </c>
      <c r="BW26">
        <f t="shared" si="49"/>
        <v>25</v>
      </c>
      <c r="BX26" s="7">
        <f t="shared" si="50"/>
        <v>2336.16</v>
      </c>
      <c r="BZ26" s="5">
        <v>43997</v>
      </c>
      <c r="CA26">
        <v>1864</v>
      </c>
      <c r="CB26" s="7">
        <f t="shared" si="68"/>
        <v>933.16</v>
      </c>
      <c r="CC26">
        <f t="shared" si="71"/>
        <v>23329</v>
      </c>
      <c r="CD26">
        <f t="shared" si="51"/>
        <v>25</v>
      </c>
      <c r="CE26" s="7">
        <f t="shared" si="72"/>
        <v>933.16</v>
      </c>
      <c r="CG26" s="2">
        <v>44368</v>
      </c>
      <c r="CH26">
        <v>919</v>
      </c>
      <c r="CI26" s="7">
        <f t="shared" si="20"/>
        <v>1291.4000000000001</v>
      </c>
      <c r="CJ26">
        <f t="shared" si="21"/>
        <v>32285</v>
      </c>
      <c r="CK26">
        <f t="shared" si="53"/>
        <v>25</v>
      </c>
      <c r="CL26" s="7">
        <f t="shared" si="22"/>
        <v>1291.4000000000001</v>
      </c>
      <c r="CN26" s="2">
        <v>44732</v>
      </c>
      <c r="CO26">
        <v>1476</v>
      </c>
      <c r="CP26" s="7">
        <f t="shared" si="80"/>
        <v>1076.28</v>
      </c>
      <c r="CQ26">
        <f t="shared" si="55"/>
        <v>26907</v>
      </c>
      <c r="CR26">
        <f t="shared" si="56"/>
        <v>25</v>
      </c>
      <c r="CS26" s="7">
        <f t="shared" si="23"/>
        <v>1076.28</v>
      </c>
      <c r="CU26" s="5">
        <v>45096</v>
      </c>
      <c r="CV26">
        <v>454</v>
      </c>
      <c r="CW26" s="7">
        <f t="shared" si="24"/>
        <v>1789.28</v>
      </c>
      <c r="CX26">
        <f t="shared" si="25"/>
        <v>44732</v>
      </c>
      <c r="CY26">
        <f t="shared" si="57"/>
        <v>25</v>
      </c>
      <c r="CZ26" s="7">
        <f t="shared" si="26"/>
        <v>1789.28</v>
      </c>
      <c r="DB26" s="5">
        <v>45460</v>
      </c>
      <c r="DC26">
        <v>2112</v>
      </c>
      <c r="DD26" s="7">
        <f t="shared" si="27"/>
        <v>1584.44</v>
      </c>
      <c r="DE26">
        <f t="shared" si="58"/>
        <v>39611</v>
      </c>
      <c r="DF26">
        <f t="shared" si="59"/>
        <v>25</v>
      </c>
      <c r="DG26" s="7">
        <f t="shared" si="60"/>
        <v>1584.44</v>
      </c>
      <c r="DI26" s="5">
        <v>45824</v>
      </c>
      <c r="DJ26">
        <v>710</v>
      </c>
      <c r="DK26" s="7">
        <f t="shared" si="61"/>
        <v>1324.32</v>
      </c>
      <c r="DL26">
        <f t="shared" si="28"/>
        <v>33108</v>
      </c>
      <c r="DM26">
        <v>25</v>
      </c>
      <c r="DN26" s="7">
        <f t="shared" si="62"/>
        <v>1324.32</v>
      </c>
      <c r="DP26" s="5">
        <v>46195</v>
      </c>
      <c r="DT26">
        <v>25</v>
      </c>
    </row>
    <row r="27" spans="1:124" x14ac:dyDescent="0.2">
      <c r="A27" s="2">
        <v>39629</v>
      </c>
      <c r="B27" s="1">
        <v>1932</v>
      </c>
      <c r="C27" s="1">
        <f t="shared" si="63"/>
        <v>36323</v>
      </c>
      <c r="D27" s="3">
        <f t="shared" si="29"/>
        <v>1397.0384615384614</v>
      </c>
      <c r="E27" s="2">
        <v>39993</v>
      </c>
      <c r="F27" s="1">
        <v>1745</v>
      </c>
      <c r="G27" s="1">
        <f t="shared" si="30"/>
        <v>40368</v>
      </c>
      <c r="H27">
        <f t="shared" si="64"/>
        <v>26</v>
      </c>
      <c r="I27" s="3">
        <f t="shared" si="31"/>
        <v>1552.6153846153845</v>
      </c>
      <c r="K27" s="2">
        <v>40357</v>
      </c>
      <c r="L27" s="1">
        <v>507</v>
      </c>
      <c r="M27" s="4">
        <f t="shared" si="73"/>
        <v>1440.6538461538462</v>
      </c>
      <c r="N27" s="1">
        <f t="shared" si="74"/>
        <v>37457</v>
      </c>
      <c r="O27">
        <f t="shared" si="75"/>
        <v>26</v>
      </c>
      <c r="P27" s="3">
        <f t="shared" si="76"/>
        <v>1440.6538461538462</v>
      </c>
      <c r="R27" s="5">
        <v>40721</v>
      </c>
      <c r="S27">
        <v>386</v>
      </c>
      <c r="T27">
        <f t="shared" si="4"/>
        <v>10901</v>
      </c>
      <c r="U27">
        <f t="shared" si="34"/>
        <v>21776</v>
      </c>
      <c r="V27">
        <f t="shared" si="35"/>
        <v>26</v>
      </c>
      <c r="W27">
        <f t="shared" si="5"/>
        <v>10901</v>
      </c>
      <c r="Y27" s="5">
        <v>41085</v>
      </c>
      <c r="Z27">
        <v>1072</v>
      </c>
      <c r="AA27" s="7">
        <f t="shared" si="0"/>
        <v>1185.3076923076924</v>
      </c>
      <c r="AB27">
        <f>Z27+AB26</f>
        <v>30818</v>
      </c>
      <c r="AC27">
        <f t="shared" si="37"/>
        <v>26</v>
      </c>
      <c r="AD27" s="7">
        <f t="shared" si="1"/>
        <v>1185.3076923076924</v>
      </c>
      <c r="AF27" s="2">
        <v>41456</v>
      </c>
      <c r="AG27">
        <v>510</v>
      </c>
      <c r="AH27" s="7">
        <f t="shared" si="38"/>
        <v>1372.9615384615386</v>
      </c>
      <c r="AI27">
        <f t="shared" si="39"/>
        <v>35697</v>
      </c>
      <c r="AJ27">
        <f t="shared" si="40"/>
        <v>26</v>
      </c>
      <c r="AK27" s="7">
        <f t="shared" si="6"/>
        <v>1372.9615384615386</v>
      </c>
      <c r="AL27" s="2">
        <v>41813</v>
      </c>
      <c r="AM27">
        <v>1284</v>
      </c>
      <c r="AN27" s="7">
        <f t="shared" si="7"/>
        <v>1499.5384615384614</v>
      </c>
      <c r="AO27">
        <f t="shared" si="41"/>
        <v>38988</v>
      </c>
      <c r="AP27">
        <f t="shared" si="42"/>
        <v>26</v>
      </c>
      <c r="AQ27" s="7">
        <f t="shared" si="8"/>
        <v>1499.5384615384614</v>
      </c>
      <c r="AR27" s="2">
        <v>42179</v>
      </c>
      <c r="AS27">
        <v>2504</v>
      </c>
      <c r="AT27" s="7">
        <f t="shared" si="9"/>
        <v>1518.3846153846155</v>
      </c>
      <c r="AU27">
        <f t="shared" si="77"/>
        <v>39478</v>
      </c>
      <c r="AV27">
        <f t="shared" si="43"/>
        <v>26</v>
      </c>
      <c r="AW27" s="7">
        <f t="shared" si="11"/>
        <v>1518.3846153846155</v>
      </c>
      <c r="AX27" s="2">
        <v>42548</v>
      </c>
      <c r="AY27">
        <v>662</v>
      </c>
      <c r="AZ27" s="7">
        <f t="shared" si="12"/>
        <v>2551.5</v>
      </c>
      <c r="BA27">
        <f t="shared" si="79"/>
        <v>66339</v>
      </c>
      <c r="BB27">
        <f t="shared" si="44"/>
        <v>26</v>
      </c>
      <c r="BC27" s="7">
        <f t="shared" si="65"/>
        <v>2551.5</v>
      </c>
      <c r="BE27" s="5">
        <v>42912</v>
      </c>
      <c r="BF27">
        <v>1913</v>
      </c>
      <c r="BG27" s="7">
        <f t="shared" si="14"/>
        <v>3035.6538461538462</v>
      </c>
      <c r="BH27">
        <f t="shared" si="15"/>
        <v>78927</v>
      </c>
      <c r="BI27">
        <f t="shared" si="45"/>
        <v>26</v>
      </c>
      <c r="BJ27" s="7">
        <f t="shared" si="46"/>
        <v>3035.6538461538462</v>
      </c>
      <c r="BL27" s="5">
        <v>43276</v>
      </c>
      <c r="BM27">
        <v>3811</v>
      </c>
      <c r="BN27" s="7">
        <f t="shared" si="16"/>
        <v>2668.1538461538462</v>
      </c>
      <c r="BO27">
        <f t="shared" si="17"/>
        <v>69372</v>
      </c>
      <c r="BP27">
        <f t="shared" si="47"/>
        <v>26</v>
      </c>
      <c r="BQ27" s="7">
        <f t="shared" si="48"/>
        <v>2668.1538461538462</v>
      </c>
      <c r="BS27" s="5">
        <v>43640</v>
      </c>
      <c r="BT27">
        <v>2502</v>
      </c>
      <c r="BU27" s="7">
        <f t="shared" si="66"/>
        <v>2342.5384615384614</v>
      </c>
      <c r="BV27">
        <f t="shared" si="78"/>
        <v>60906</v>
      </c>
      <c r="BW27">
        <f t="shared" si="49"/>
        <v>26</v>
      </c>
      <c r="BX27" s="7">
        <f t="shared" si="50"/>
        <v>2342.5384615384614</v>
      </c>
      <c r="BZ27" s="5">
        <v>44004</v>
      </c>
      <c r="CA27">
        <v>1467</v>
      </c>
      <c r="CB27" s="7">
        <f t="shared" si="68"/>
        <v>953.69230769230774</v>
      </c>
      <c r="CC27">
        <f t="shared" si="71"/>
        <v>24796</v>
      </c>
      <c r="CD27">
        <f t="shared" si="51"/>
        <v>26</v>
      </c>
      <c r="CE27" s="7">
        <f t="shared" si="72"/>
        <v>953.69230769230774</v>
      </c>
      <c r="CG27" s="2">
        <v>44375</v>
      </c>
      <c r="CH27">
        <v>1670</v>
      </c>
      <c r="CI27" s="7">
        <f t="shared" si="20"/>
        <v>1305.9615384615386</v>
      </c>
      <c r="CJ27">
        <f t="shared" si="21"/>
        <v>33955</v>
      </c>
      <c r="CK27">
        <f t="shared" si="53"/>
        <v>26</v>
      </c>
      <c r="CL27" s="7">
        <f t="shared" si="22"/>
        <v>1305.9615384615386</v>
      </c>
      <c r="CN27" s="2">
        <v>44739</v>
      </c>
      <c r="CO27">
        <v>2673</v>
      </c>
      <c r="CP27" s="7">
        <f t="shared" si="80"/>
        <v>1137.6923076923076</v>
      </c>
      <c r="CQ27">
        <f t="shared" si="55"/>
        <v>29580</v>
      </c>
      <c r="CR27">
        <f t="shared" si="56"/>
        <v>26</v>
      </c>
      <c r="CS27" s="7">
        <f t="shared" si="23"/>
        <v>1137.6923076923076</v>
      </c>
      <c r="CU27" s="5">
        <v>45103</v>
      </c>
      <c r="CV27">
        <v>3075</v>
      </c>
      <c r="CW27" s="7">
        <f t="shared" si="24"/>
        <v>1838.7307692307693</v>
      </c>
      <c r="CX27">
        <f t="shared" si="25"/>
        <v>47807</v>
      </c>
      <c r="CY27">
        <f t="shared" si="57"/>
        <v>26</v>
      </c>
      <c r="CZ27" s="7">
        <f t="shared" si="26"/>
        <v>1838.7307692307693</v>
      </c>
      <c r="DB27" s="5">
        <v>45467</v>
      </c>
      <c r="DC27">
        <v>525</v>
      </c>
      <c r="DD27" s="7">
        <f t="shared" si="27"/>
        <v>1543.6923076923076</v>
      </c>
      <c r="DE27">
        <f t="shared" si="58"/>
        <v>40136</v>
      </c>
      <c r="DF27">
        <f t="shared" si="59"/>
        <v>26</v>
      </c>
      <c r="DG27" s="7">
        <f t="shared" si="60"/>
        <v>1543.6923076923076</v>
      </c>
      <c r="DI27" s="5">
        <v>45831</v>
      </c>
      <c r="DJ27">
        <v>593</v>
      </c>
      <c r="DK27" s="7">
        <f t="shared" si="61"/>
        <v>1296.1923076923076</v>
      </c>
      <c r="DL27">
        <f t="shared" si="28"/>
        <v>33701</v>
      </c>
      <c r="DM27">
        <v>26</v>
      </c>
      <c r="DN27" s="7">
        <f t="shared" si="62"/>
        <v>1296.1923076923076</v>
      </c>
      <c r="DP27" s="5">
        <v>46202</v>
      </c>
      <c r="DT27">
        <v>26</v>
      </c>
    </row>
    <row r="28" spans="1:124" x14ac:dyDescent="0.2">
      <c r="A28" s="2">
        <v>39636</v>
      </c>
      <c r="B28" s="1">
        <v>1627</v>
      </c>
      <c r="C28" s="1">
        <f t="shared" si="63"/>
        <v>37950</v>
      </c>
      <c r="D28" s="3">
        <f t="shared" si="29"/>
        <v>1405.5555555555557</v>
      </c>
      <c r="E28" s="2">
        <v>40000</v>
      </c>
      <c r="F28" s="1">
        <v>437</v>
      </c>
      <c r="G28" s="1">
        <f t="shared" si="30"/>
        <v>40805</v>
      </c>
      <c r="H28">
        <f t="shared" si="64"/>
        <v>27</v>
      </c>
      <c r="I28" s="3">
        <f t="shared" si="31"/>
        <v>1511.2962962962963</v>
      </c>
      <c r="K28" s="2">
        <v>40364</v>
      </c>
      <c r="L28" s="1">
        <v>659</v>
      </c>
      <c r="M28" s="4">
        <f t="shared" si="73"/>
        <v>1411.7037037037037</v>
      </c>
      <c r="N28" s="1">
        <f t="shared" si="74"/>
        <v>38116</v>
      </c>
      <c r="O28">
        <f t="shared" si="75"/>
        <v>27</v>
      </c>
      <c r="P28" s="3">
        <f t="shared" si="76"/>
        <v>1411.7037037037037</v>
      </c>
      <c r="R28" s="5">
        <v>40728</v>
      </c>
      <c r="S28">
        <v>929</v>
      </c>
      <c r="T28">
        <f t="shared" si="4"/>
        <v>11366</v>
      </c>
      <c r="U28">
        <f t="shared" si="34"/>
        <v>22705</v>
      </c>
      <c r="V28">
        <f t="shared" si="35"/>
        <v>27</v>
      </c>
      <c r="W28">
        <f t="shared" si="5"/>
        <v>11366</v>
      </c>
      <c r="Y28" s="5">
        <v>41092</v>
      </c>
      <c r="Z28">
        <v>406</v>
      </c>
      <c r="AA28" s="7">
        <f t="shared" si="0"/>
        <v>1156.4444444444443</v>
      </c>
      <c r="AB28">
        <f t="shared" si="36"/>
        <v>31224</v>
      </c>
      <c r="AC28">
        <f t="shared" si="37"/>
        <v>27</v>
      </c>
      <c r="AD28" s="7">
        <f t="shared" si="1"/>
        <v>1156.4444444444443</v>
      </c>
      <c r="AF28" s="2">
        <v>41463</v>
      </c>
      <c r="AG28">
        <v>885</v>
      </c>
      <c r="AH28" s="7">
        <f t="shared" si="38"/>
        <v>1354.8888888888889</v>
      </c>
      <c r="AI28">
        <f t="shared" si="39"/>
        <v>36582</v>
      </c>
      <c r="AJ28">
        <f t="shared" si="40"/>
        <v>27</v>
      </c>
      <c r="AK28" s="7">
        <f t="shared" si="6"/>
        <v>1354.8888888888889</v>
      </c>
      <c r="AL28" s="2">
        <v>41820</v>
      </c>
      <c r="AM28">
        <v>717</v>
      </c>
      <c r="AN28" s="7">
        <f t="shared" si="7"/>
        <v>1470.5555555555557</v>
      </c>
      <c r="AO28">
        <f t="shared" si="41"/>
        <v>39705</v>
      </c>
      <c r="AP28">
        <f t="shared" si="42"/>
        <v>27</v>
      </c>
      <c r="AQ28" s="7">
        <f t="shared" si="8"/>
        <v>1470.5555555555557</v>
      </c>
      <c r="AR28" s="2">
        <v>42184</v>
      </c>
      <c r="AS28">
        <v>3090</v>
      </c>
      <c r="AT28" s="7">
        <f t="shared" si="9"/>
        <v>1576.5925925925926</v>
      </c>
      <c r="AU28">
        <f t="shared" si="77"/>
        <v>42568</v>
      </c>
      <c r="AV28">
        <f t="shared" si="43"/>
        <v>27</v>
      </c>
      <c r="AW28" s="7">
        <f t="shared" si="11"/>
        <v>1576.5925925925926</v>
      </c>
      <c r="AX28" s="2">
        <v>42555</v>
      </c>
      <c r="AY28">
        <v>1732</v>
      </c>
      <c r="AZ28" s="7">
        <f t="shared" si="12"/>
        <v>2521.1481481481483</v>
      </c>
      <c r="BA28">
        <f t="shared" si="79"/>
        <v>68071</v>
      </c>
      <c r="BB28">
        <f t="shared" si="44"/>
        <v>27</v>
      </c>
      <c r="BC28" s="7">
        <f t="shared" si="65"/>
        <v>2521.1481481481483</v>
      </c>
      <c r="BE28" s="5">
        <v>42919</v>
      </c>
      <c r="BF28">
        <v>1128</v>
      </c>
      <c r="BG28" s="7">
        <f t="shared" si="14"/>
        <v>2965</v>
      </c>
      <c r="BH28">
        <f t="shared" si="15"/>
        <v>80055</v>
      </c>
      <c r="BI28">
        <f t="shared" si="45"/>
        <v>27</v>
      </c>
      <c r="BJ28" s="7">
        <f t="shared" si="46"/>
        <v>2965</v>
      </c>
      <c r="BL28" s="5">
        <v>43283</v>
      </c>
      <c r="BM28">
        <v>3787</v>
      </c>
      <c r="BN28" s="7">
        <f t="shared" si="16"/>
        <v>2709.5925925925926</v>
      </c>
      <c r="BO28">
        <f t="shared" si="17"/>
        <v>73159</v>
      </c>
      <c r="BP28">
        <f t="shared" si="47"/>
        <v>27</v>
      </c>
      <c r="BQ28" s="7">
        <f t="shared" si="48"/>
        <v>2709.5925925925926</v>
      </c>
      <c r="BS28" s="5">
        <v>43647</v>
      </c>
      <c r="BT28">
        <v>1816</v>
      </c>
      <c r="BU28" s="7">
        <f t="shared" si="66"/>
        <v>2323.037037037037</v>
      </c>
      <c r="BV28">
        <f t="shared" si="78"/>
        <v>62722</v>
      </c>
      <c r="BW28">
        <f t="shared" si="49"/>
        <v>27</v>
      </c>
      <c r="BX28" s="7">
        <f t="shared" si="50"/>
        <v>2323.037037037037</v>
      </c>
      <c r="BZ28" s="5">
        <v>44011</v>
      </c>
      <c r="CA28">
        <v>2259</v>
      </c>
      <c r="CB28" s="7">
        <f t="shared" si="68"/>
        <v>1002.0370370370371</v>
      </c>
      <c r="CC28">
        <f t="shared" si="71"/>
        <v>27055</v>
      </c>
      <c r="CD28">
        <f t="shared" si="51"/>
        <v>27</v>
      </c>
      <c r="CE28" s="7">
        <f t="shared" si="72"/>
        <v>1002.0370370370371</v>
      </c>
      <c r="CG28" s="2">
        <v>44382</v>
      </c>
      <c r="CH28">
        <v>1257</v>
      </c>
      <c r="CI28" s="7">
        <f t="shared" si="20"/>
        <v>1304.148148148148</v>
      </c>
      <c r="CJ28">
        <f t="shared" si="21"/>
        <v>35212</v>
      </c>
      <c r="CK28">
        <f t="shared" si="53"/>
        <v>27</v>
      </c>
      <c r="CL28" s="7">
        <f t="shared" si="22"/>
        <v>1304.148148148148</v>
      </c>
      <c r="CN28" s="2">
        <v>44746</v>
      </c>
      <c r="CO28">
        <v>1093</v>
      </c>
      <c r="CP28" s="7">
        <f t="shared" si="80"/>
        <v>1136.037037037037</v>
      </c>
      <c r="CQ28">
        <f>SUM(CQ27,CO28)</f>
        <v>30673</v>
      </c>
      <c r="CR28">
        <f t="shared" si="56"/>
        <v>27</v>
      </c>
      <c r="CS28" s="7">
        <f>AVERAGE(CQ28/CR28)</f>
        <v>1136.037037037037</v>
      </c>
      <c r="CU28" s="5">
        <v>45110</v>
      </c>
      <c r="CV28">
        <v>2686</v>
      </c>
      <c r="CW28" s="7">
        <f t="shared" si="24"/>
        <v>1870.1111111111111</v>
      </c>
      <c r="CX28">
        <f t="shared" si="25"/>
        <v>50493</v>
      </c>
      <c r="CY28">
        <f t="shared" si="57"/>
        <v>27</v>
      </c>
      <c r="CZ28" s="7">
        <f t="shared" si="26"/>
        <v>1870.1111111111111</v>
      </c>
      <c r="DB28" s="5">
        <v>45474</v>
      </c>
      <c r="DC28">
        <v>1515</v>
      </c>
      <c r="DD28" s="7">
        <f t="shared" si="27"/>
        <v>1542.6296296296296</v>
      </c>
      <c r="DE28">
        <f t="shared" si="58"/>
        <v>41651</v>
      </c>
      <c r="DF28">
        <f t="shared" si="59"/>
        <v>27</v>
      </c>
      <c r="DG28" s="7">
        <f t="shared" si="60"/>
        <v>1542.6296296296296</v>
      </c>
      <c r="DI28" s="5">
        <v>45838</v>
      </c>
      <c r="DJ28">
        <v>948</v>
      </c>
      <c r="DK28" s="7">
        <f t="shared" si="61"/>
        <v>1283.2962962962963</v>
      </c>
      <c r="DL28">
        <f t="shared" si="28"/>
        <v>34649</v>
      </c>
      <c r="DM28">
        <v>27</v>
      </c>
      <c r="DN28" s="7">
        <f t="shared" si="62"/>
        <v>1283.2962962962963</v>
      </c>
      <c r="DP28" s="5">
        <v>46209</v>
      </c>
      <c r="DT28">
        <v>27</v>
      </c>
    </row>
    <row r="29" spans="1:124" x14ac:dyDescent="0.2">
      <c r="A29" s="2">
        <v>39643</v>
      </c>
      <c r="B29" s="1">
        <v>1044</v>
      </c>
      <c r="C29" s="1">
        <f t="shared" si="63"/>
        <v>38994</v>
      </c>
      <c r="D29" s="3">
        <f t="shared" si="29"/>
        <v>1392.6428571428571</v>
      </c>
      <c r="E29" s="2">
        <v>40007</v>
      </c>
      <c r="F29" s="1">
        <v>700</v>
      </c>
      <c r="G29" s="1">
        <f t="shared" si="30"/>
        <v>41505</v>
      </c>
      <c r="H29">
        <f t="shared" si="64"/>
        <v>28</v>
      </c>
      <c r="I29" s="3">
        <f t="shared" si="31"/>
        <v>1482.3214285714287</v>
      </c>
      <c r="K29" s="2">
        <v>40371</v>
      </c>
      <c r="L29" s="1">
        <v>1148</v>
      </c>
      <c r="M29" s="4">
        <f t="shared" si="73"/>
        <v>1402.2857142857142</v>
      </c>
      <c r="N29" s="1">
        <f t="shared" si="74"/>
        <v>39264</v>
      </c>
      <c r="O29">
        <f t="shared" si="75"/>
        <v>28</v>
      </c>
      <c r="P29" s="3">
        <f t="shared" si="76"/>
        <v>1402.2857142857142</v>
      </c>
      <c r="R29" s="5">
        <v>40735</v>
      </c>
      <c r="S29">
        <v>678</v>
      </c>
      <c r="T29">
        <f t="shared" si="4"/>
        <v>11705.5</v>
      </c>
      <c r="U29">
        <f t="shared" si="34"/>
        <v>23383</v>
      </c>
      <c r="V29">
        <f t="shared" si="35"/>
        <v>28</v>
      </c>
      <c r="W29">
        <f t="shared" si="5"/>
        <v>11705.5</v>
      </c>
      <c r="Y29" s="5">
        <v>41099</v>
      </c>
      <c r="Z29">
        <v>1404</v>
      </c>
      <c r="AA29" s="7">
        <f t="shared" si="0"/>
        <v>1165.2857142857142</v>
      </c>
      <c r="AB29">
        <f t="shared" si="36"/>
        <v>32628</v>
      </c>
      <c r="AC29">
        <f t="shared" si="37"/>
        <v>28</v>
      </c>
      <c r="AD29" s="7">
        <f t="shared" si="1"/>
        <v>1165.2857142857142</v>
      </c>
      <c r="AF29" s="2">
        <v>41470</v>
      </c>
      <c r="AG29">
        <v>1250</v>
      </c>
      <c r="AH29" s="7">
        <f t="shared" si="38"/>
        <v>1351.1428571428571</v>
      </c>
      <c r="AI29">
        <f t="shared" si="39"/>
        <v>37832</v>
      </c>
      <c r="AJ29">
        <f t="shared" si="40"/>
        <v>28</v>
      </c>
      <c r="AK29" s="7">
        <f t="shared" si="6"/>
        <v>1351.1428571428571</v>
      </c>
      <c r="AL29" s="2">
        <v>41827</v>
      </c>
      <c r="AM29">
        <v>795</v>
      </c>
      <c r="AN29" s="7">
        <f t="shared" si="7"/>
        <v>1446.4285714285713</v>
      </c>
      <c r="AO29">
        <f t="shared" si="41"/>
        <v>40500</v>
      </c>
      <c r="AP29">
        <f t="shared" si="42"/>
        <v>28</v>
      </c>
      <c r="AQ29" s="7">
        <f t="shared" si="8"/>
        <v>1446.4285714285713</v>
      </c>
      <c r="AR29" s="2">
        <v>42191</v>
      </c>
      <c r="AS29">
        <v>2157</v>
      </c>
      <c r="AT29" s="7">
        <f t="shared" si="9"/>
        <v>1597.3214285714287</v>
      </c>
      <c r="AU29">
        <f t="shared" si="77"/>
        <v>44725</v>
      </c>
      <c r="AV29">
        <f t="shared" si="43"/>
        <v>28</v>
      </c>
      <c r="AW29" s="7">
        <f t="shared" si="11"/>
        <v>1597.3214285714287</v>
      </c>
      <c r="AX29" s="2">
        <v>42562</v>
      </c>
      <c r="AY29">
        <v>1016</v>
      </c>
      <c r="AZ29" s="7">
        <f t="shared" si="12"/>
        <v>2467.3928571428573</v>
      </c>
      <c r="BA29">
        <f t="shared" si="79"/>
        <v>69087</v>
      </c>
      <c r="BB29">
        <f t="shared" si="44"/>
        <v>28</v>
      </c>
      <c r="BC29" s="7">
        <f t="shared" si="65"/>
        <v>2467.3928571428573</v>
      </c>
      <c r="BE29" s="5">
        <v>42926</v>
      </c>
      <c r="BF29">
        <v>2941</v>
      </c>
      <c r="BG29" s="7">
        <f t="shared" si="14"/>
        <v>2964.1428571428573</v>
      </c>
      <c r="BH29">
        <f t="shared" si="15"/>
        <v>82996</v>
      </c>
      <c r="BI29">
        <f t="shared" si="45"/>
        <v>28</v>
      </c>
      <c r="BJ29" s="7">
        <f t="shared" si="46"/>
        <v>2964.1428571428573</v>
      </c>
      <c r="BL29" s="5">
        <v>43290</v>
      </c>
      <c r="BM29">
        <v>3327</v>
      </c>
      <c r="BN29" s="7">
        <f t="shared" si="16"/>
        <v>2731.6428571428573</v>
      </c>
      <c r="BO29">
        <f t="shared" si="17"/>
        <v>76486</v>
      </c>
      <c r="BP29">
        <f t="shared" si="47"/>
        <v>28</v>
      </c>
      <c r="BQ29" s="7">
        <f t="shared" si="48"/>
        <v>2731.6428571428573</v>
      </c>
      <c r="BS29" s="5">
        <v>43654</v>
      </c>
      <c r="BT29">
        <v>1819</v>
      </c>
      <c r="BU29" s="7">
        <f t="shared" si="66"/>
        <v>2305.0357142857142</v>
      </c>
      <c r="BV29">
        <f t="shared" si="78"/>
        <v>64541</v>
      </c>
      <c r="BW29">
        <f t="shared" si="49"/>
        <v>28</v>
      </c>
      <c r="BX29" s="7">
        <f t="shared" si="50"/>
        <v>2305.0357142857142</v>
      </c>
      <c r="BZ29" s="5">
        <v>44018</v>
      </c>
      <c r="CA29">
        <v>1582</v>
      </c>
      <c r="CB29" s="7">
        <f t="shared" si="68"/>
        <v>1022.75</v>
      </c>
      <c r="CC29">
        <f t="shared" si="71"/>
        <v>28637</v>
      </c>
      <c r="CD29">
        <f t="shared" si="51"/>
        <v>28</v>
      </c>
      <c r="CE29" s="7">
        <f t="shared" si="72"/>
        <v>1022.75</v>
      </c>
      <c r="CG29" s="2">
        <v>44389</v>
      </c>
      <c r="CH29">
        <v>1234</v>
      </c>
      <c r="CI29" s="7">
        <f t="shared" si="20"/>
        <v>1301.6428571428571</v>
      </c>
      <c r="CJ29">
        <f t="shared" si="21"/>
        <v>36446</v>
      </c>
      <c r="CK29">
        <f t="shared" si="53"/>
        <v>28</v>
      </c>
      <c r="CL29" s="7">
        <f t="shared" si="22"/>
        <v>1301.6428571428571</v>
      </c>
      <c r="CN29" s="2">
        <v>44753</v>
      </c>
      <c r="CO29">
        <v>1512</v>
      </c>
      <c r="CP29" s="7">
        <f t="shared" si="80"/>
        <v>1149.4642857142858</v>
      </c>
      <c r="CQ29">
        <f>SUM(CQ28,CO29)</f>
        <v>32185</v>
      </c>
      <c r="CR29">
        <f t="shared" si="56"/>
        <v>28</v>
      </c>
      <c r="CS29" s="7">
        <f>AVERAGE(CQ29/CR29)</f>
        <v>1149.4642857142858</v>
      </c>
      <c r="CU29" s="5">
        <v>45117</v>
      </c>
      <c r="CV29">
        <v>1220</v>
      </c>
      <c r="CW29" s="7">
        <f t="shared" si="24"/>
        <v>1846.8928571428571</v>
      </c>
      <c r="CX29">
        <f t="shared" si="25"/>
        <v>51713</v>
      </c>
      <c r="CY29">
        <f t="shared" si="57"/>
        <v>28</v>
      </c>
      <c r="CZ29" s="7">
        <f t="shared" si="26"/>
        <v>1846.8928571428571</v>
      </c>
      <c r="DB29" s="5">
        <v>45481</v>
      </c>
      <c r="DC29">
        <v>1290</v>
      </c>
      <c r="DD29" s="7">
        <f t="shared" si="27"/>
        <v>1533.6071428571429</v>
      </c>
      <c r="DE29">
        <f t="shared" si="58"/>
        <v>42941</v>
      </c>
      <c r="DF29">
        <f t="shared" si="59"/>
        <v>28</v>
      </c>
      <c r="DG29" s="7">
        <f t="shared" si="60"/>
        <v>1533.6071428571429</v>
      </c>
      <c r="DI29" s="5">
        <v>45845</v>
      </c>
      <c r="DJ29">
        <v>1484</v>
      </c>
      <c r="DK29" s="7">
        <f t="shared" si="61"/>
        <v>1290.4642857142858</v>
      </c>
      <c r="DL29">
        <f t="shared" si="28"/>
        <v>36133</v>
      </c>
      <c r="DM29">
        <v>28</v>
      </c>
      <c r="DN29" s="7">
        <f t="shared" si="62"/>
        <v>1290.4642857142858</v>
      </c>
      <c r="DP29" s="5">
        <v>46216</v>
      </c>
      <c r="DT29">
        <v>28</v>
      </c>
    </row>
    <row r="30" spans="1:124" x14ac:dyDescent="0.2">
      <c r="A30" s="2">
        <v>39650</v>
      </c>
      <c r="B30" s="1">
        <v>1801</v>
      </c>
      <c r="C30" s="9">
        <f t="shared" si="63"/>
        <v>40795</v>
      </c>
      <c r="D30" s="3">
        <f t="shared" si="29"/>
        <v>1406.7241379310344</v>
      </c>
      <c r="E30" s="2">
        <v>40014</v>
      </c>
      <c r="F30" s="1">
        <v>967</v>
      </c>
      <c r="G30" s="9">
        <f t="shared" si="30"/>
        <v>42472</v>
      </c>
      <c r="H30">
        <f t="shared" si="64"/>
        <v>29</v>
      </c>
      <c r="I30" s="3">
        <f t="shared" si="31"/>
        <v>1464.5517241379309</v>
      </c>
      <c r="K30" s="2">
        <v>40378</v>
      </c>
      <c r="L30" s="1">
        <v>290</v>
      </c>
      <c r="M30" s="4">
        <f t="shared" ref="M30:M35" si="81">P30</f>
        <v>1363.9310344827586</v>
      </c>
      <c r="N30" s="9">
        <f t="shared" ref="N30:N35" si="82">L30+N29</f>
        <v>39554</v>
      </c>
      <c r="O30">
        <f t="shared" ref="O30:O51" si="83">O29+1</f>
        <v>29</v>
      </c>
      <c r="P30" s="3">
        <f t="shared" ref="P30:P35" si="84">N30/O30</f>
        <v>1363.9310344827586</v>
      </c>
      <c r="R30" s="5">
        <v>40742</v>
      </c>
      <c r="S30">
        <v>2296</v>
      </c>
      <c r="T30">
        <f t="shared" si="4"/>
        <v>12854</v>
      </c>
      <c r="U30" s="8">
        <f t="shared" si="34"/>
        <v>25679</v>
      </c>
      <c r="V30">
        <f t="shared" si="35"/>
        <v>29</v>
      </c>
      <c r="W30">
        <f t="shared" si="5"/>
        <v>12854</v>
      </c>
      <c r="Y30" s="5">
        <v>41106</v>
      </c>
      <c r="Z30">
        <v>87</v>
      </c>
      <c r="AA30" s="7">
        <f t="shared" si="0"/>
        <v>1128.1034482758621</v>
      </c>
      <c r="AB30" s="8">
        <f t="shared" si="36"/>
        <v>32715</v>
      </c>
      <c r="AC30">
        <f t="shared" si="37"/>
        <v>29</v>
      </c>
      <c r="AD30" s="7">
        <f t="shared" si="1"/>
        <v>1128.1034482758621</v>
      </c>
      <c r="AF30" s="2">
        <v>41477</v>
      </c>
      <c r="AG30">
        <v>2123</v>
      </c>
      <c r="AH30" s="7">
        <f t="shared" si="38"/>
        <v>1377.7586206896551</v>
      </c>
      <c r="AI30" s="8">
        <f t="shared" si="39"/>
        <v>39955</v>
      </c>
      <c r="AJ30">
        <f t="shared" si="40"/>
        <v>29</v>
      </c>
      <c r="AK30" s="7">
        <f t="shared" si="6"/>
        <v>1377.7586206896551</v>
      </c>
      <c r="AL30" s="2">
        <v>41834</v>
      </c>
      <c r="AM30">
        <v>1346</v>
      </c>
      <c r="AN30" s="7">
        <f t="shared" si="7"/>
        <v>1442.9655172413793</v>
      </c>
      <c r="AO30" s="8">
        <f t="shared" si="41"/>
        <v>41846</v>
      </c>
      <c r="AP30">
        <f t="shared" si="42"/>
        <v>29</v>
      </c>
      <c r="AQ30" s="7">
        <f t="shared" si="8"/>
        <v>1442.9655172413793</v>
      </c>
      <c r="AR30" s="2">
        <v>42198</v>
      </c>
      <c r="AS30">
        <v>1917</v>
      </c>
      <c r="AT30" s="7">
        <f t="shared" si="9"/>
        <v>1608.344827586207</v>
      </c>
      <c r="AU30" s="8">
        <f t="shared" si="77"/>
        <v>46642</v>
      </c>
      <c r="AV30">
        <f t="shared" si="43"/>
        <v>29</v>
      </c>
      <c r="AW30" s="7">
        <f t="shared" si="11"/>
        <v>1608.344827586207</v>
      </c>
      <c r="AX30" s="2">
        <v>42569</v>
      </c>
      <c r="AY30">
        <v>2874</v>
      </c>
      <c r="AZ30" s="7">
        <f t="shared" si="12"/>
        <v>2481.4137931034484</v>
      </c>
      <c r="BA30" s="8">
        <f t="shared" si="79"/>
        <v>71961</v>
      </c>
      <c r="BB30">
        <f t="shared" si="44"/>
        <v>29</v>
      </c>
      <c r="BC30" s="7">
        <f t="shared" si="65"/>
        <v>2481.4137931034484</v>
      </c>
      <c r="BE30" s="5">
        <v>42933</v>
      </c>
      <c r="BF30" s="8">
        <v>2680</v>
      </c>
      <c r="BG30" s="7">
        <f t="shared" si="14"/>
        <v>2954.344827586207</v>
      </c>
      <c r="BH30">
        <f t="shared" si="15"/>
        <v>85676</v>
      </c>
      <c r="BI30">
        <f t="shared" si="45"/>
        <v>29</v>
      </c>
      <c r="BJ30" s="7">
        <f t="shared" si="46"/>
        <v>2954.344827586207</v>
      </c>
      <c r="BL30" s="5">
        <v>43297</v>
      </c>
      <c r="BM30" s="8">
        <v>2414</v>
      </c>
      <c r="BN30" s="7">
        <f t="shared" si="16"/>
        <v>2720.6896551724139</v>
      </c>
      <c r="BO30">
        <f t="shared" si="17"/>
        <v>78900</v>
      </c>
      <c r="BP30">
        <f t="shared" si="47"/>
        <v>29</v>
      </c>
      <c r="BQ30" s="7">
        <f t="shared" si="48"/>
        <v>2720.6896551724139</v>
      </c>
      <c r="BS30" s="5">
        <v>43661</v>
      </c>
      <c r="BT30">
        <v>1171</v>
      </c>
      <c r="BU30" s="7">
        <f t="shared" si="66"/>
        <v>2265.9310344827586</v>
      </c>
      <c r="BV30">
        <f t="shared" si="78"/>
        <v>65712</v>
      </c>
      <c r="BW30">
        <f t="shared" si="49"/>
        <v>29</v>
      </c>
      <c r="BX30" s="7">
        <f t="shared" si="50"/>
        <v>2265.9310344827586</v>
      </c>
      <c r="BZ30" s="5">
        <v>44025</v>
      </c>
      <c r="CA30">
        <v>420</v>
      </c>
      <c r="CB30" s="7">
        <f t="shared" si="68"/>
        <v>1001.9655172413793</v>
      </c>
      <c r="CC30">
        <f t="shared" si="71"/>
        <v>29057</v>
      </c>
      <c r="CD30">
        <f t="shared" si="51"/>
        <v>29</v>
      </c>
      <c r="CE30" s="7">
        <f t="shared" si="72"/>
        <v>1001.9655172413793</v>
      </c>
      <c r="CG30" s="2">
        <v>44396</v>
      </c>
      <c r="CH30">
        <v>1296</v>
      </c>
      <c r="CI30" s="7">
        <f t="shared" si="20"/>
        <v>1301.4482758620691</v>
      </c>
      <c r="CJ30">
        <f t="shared" si="21"/>
        <v>37742</v>
      </c>
      <c r="CK30">
        <f t="shared" si="53"/>
        <v>29</v>
      </c>
      <c r="CL30" s="7">
        <f t="shared" si="22"/>
        <v>1301.4482758620691</v>
      </c>
      <c r="CN30" s="2">
        <v>44760</v>
      </c>
      <c r="CO30">
        <v>668</v>
      </c>
      <c r="CP30" s="7">
        <f t="shared" si="80"/>
        <v>1132.8620689655172</v>
      </c>
      <c r="CQ30">
        <f>SUM(CQ29,CO30)</f>
        <v>32853</v>
      </c>
      <c r="CR30">
        <f t="shared" si="56"/>
        <v>29</v>
      </c>
      <c r="CS30" s="7">
        <f>AVERAGE(CQ30/CR30)</f>
        <v>1132.8620689655172</v>
      </c>
      <c r="CU30" s="5">
        <v>45124</v>
      </c>
      <c r="CV30">
        <v>2570</v>
      </c>
      <c r="CW30" s="7">
        <f t="shared" si="24"/>
        <v>1871.8275862068965</v>
      </c>
      <c r="CX30">
        <f t="shared" si="25"/>
        <v>54283</v>
      </c>
      <c r="CY30">
        <f t="shared" si="57"/>
        <v>29</v>
      </c>
      <c r="CZ30" s="7">
        <f t="shared" si="26"/>
        <v>1871.8275862068965</v>
      </c>
      <c r="DB30" s="5">
        <v>45488</v>
      </c>
      <c r="DC30">
        <v>1744</v>
      </c>
      <c r="DD30" s="7">
        <f t="shared" si="27"/>
        <v>1540.8620689655172</v>
      </c>
      <c r="DE30">
        <f t="shared" si="58"/>
        <v>44685</v>
      </c>
      <c r="DF30">
        <f t="shared" si="59"/>
        <v>29</v>
      </c>
      <c r="DG30" s="7">
        <f t="shared" si="60"/>
        <v>1540.8620689655172</v>
      </c>
      <c r="DI30" s="5">
        <v>45852</v>
      </c>
      <c r="DJ30">
        <v>1513</v>
      </c>
      <c r="DK30" s="7">
        <f t="shared" si="61"/>
        <v>1298.1379310344828</v>
      </c>
      <c r="DL30">
        <f t="shared" si="28"/>
        <v>37646</v>
      </c>
      <c r="DM30">
        <v>29</v>
      </c>
      <c r="DN30" s="7">
        <f t="shared" si="62"/>
        <v>1298.1379310344828</v>
      </c>
      <c r="DP30" s="5">
        <v>46223</v>
      </c>
      <c r="DT30">
        <v>29</v>
      </c>
    </row>
    <row r="31" spans="1:124" x14ac:dyDescent="0.2">
      <c r="A31" s="2">
        <v>39657</v>
      </c>
      <c r="B31" s="1">
        <v>738</v>
      </c>
      <c r="C31" s="1">
        <f t="shared" si="63"/>
        <v>41533</v>
      </c>
      <c r="D31" s="3">
        <f t="shared" si="29"/>
        <v>1384.4333333333334</v>
      </c>
      <c r="E31" s="2">
        <v>40021</v>
      </c>
      <c r="F31" s="1">
        <v>1526</v>
      </c>
      <c r="G31" s="1">
        <f t="shared" si="30"/>
        <v>43998</v>
      </c>
      <c r="H31">
        <f t="shared" si="64"/>
        <v>30</v>
      </c>
      <c r="I31" s="3">
        <f t="shared" si="31"/>
        <v>1466.6</v>
      </c>
      <c r="K31" s="2">
        <v>40385</v>
      </c>
      <c r="L31" s="1">
        <v>17</v>
      </c>
      <c r="M31" s="4">
        <f t="shared" si="81"/>
        <v>1319.0333333333333</v>
      </c>
      <c r="N31" s="1">
        <f t="shared" si="82"/>
        <v>39571</v>
      </c>
      <c r="O31">
        <f t="shared" si="83"/>
        <v>30</v>
      </c>
      <c r="P31" s="3">
        <f t="shared" si="84"/>
        <v>1319.0333333333333</v>
      </c>
      <c r="R31" s="5">
        <v>40749</v>
      </c>
      <c r="S31">
        <v>934</v>
      </c>
      <c r="T31">
        <f t="shared" si="4"/>
        <v>13321.5</v>
      </c>
      <c r="U31">
        <f t="shared" si="34"/>
        <v>26613</v>
      </c>
      <c r="V31">
        <f t="shared" si="35"/>
        <v>30</v>
      </c>
      <c r="W31">
        <f t="shared" si="5"/>
        <v>13321.5</v>
      </c>
      <c r="Y31" s="5">
        <v>41113</v>
      </c>
      <c r="Z31">
        <v>0</v>
      </c>
      <c r="AA31" s="7">
        <f t="shared" si="0"/>
        <v>1090.5</v>
      </c>
      <c r="AB31">
        <f t="shared" si="36"/>
        <v>32715</v>
      </c>
      <c r="AC31">
        <f t="shared" si="37"/>
        <v>30</v>
      </c>
      <c r="AD31" s="7">
        <f t="shared" si="1"/>
        <v>1090.5</v>
      </c>
      <c r="AF31" s="2">
        <v>41484</v>
      </c>
      <c r="AG31">
        <v>2599</v>
      </c>
      <c r="AH31" s="7">
        <f t="shared" si="38"/>
        <v>1418.4666666666667</v>
      </c>
      <c r="AI31">
        <f t="shared" si="39"/>
        <v>42554</v>
      </c>
      <c r="AJ31">
        <f t="shared" si="40"/>
        <v>30</v>
      </c>
      <c r="AK31" s="7">
        <f t="shared" si="6"/>
        <v>1418.4666666666667</v>
      </c>
      <c r="AL31" s="2">
        <v>41841</v>
      </c>
      <c r="AM31">
        <v>1602</v>
      </c>
      <c r="AN31" s="7">
        <f t="shared" si="7"/>
        <v>1448.2666666666667</v>
      </c>
      <c r="AO31">
        <f t="shared" si="41"/>
        <v>43448</v>
      </c>
      <c r="AP31">
        <f t="shared" si="42"/>
        <v>30</v>
      </c>
      <c r="AQ31" s="7">
        <f t="shared" si="8"/>
        <v>1448.2666666666667</v>
      </c>
      <c r="AR31" s="2">
        <v>42205</v>
      </c>
      <c r="AS31">
        <v>1122</v>
      </c>
      <c r="AT31" s="7">
        <f t="shared" si="9"/>
        <v>1592.1333333333334</v>
      </c>
      <c r="AU31">
        <f t="shared" si="77"/>
        <v>47764</v>
      </c>
      <c r="AV31">
        <f t="shared" si="43"/>
        <v>30</v>
      </c>
      <c r="AW31" s="7">
        <f t="shared" si="11"/>
        <v>1592.1333333333334</v>
      </c>
      <c r="AX31" s="2">
        <v>42576</v>
      </c>
      <c r="AY31">
        <v>1186</v>
      </c>
      <c r="AZ31" s="7">
        <f t="shared" si="12"/>
        <v>2438.2333333333331</v>
      </c>
      <c r="BA31">
        <f t="shared" si="79"/>
        <v>73147</v>
      </c>
      <c r="BB31">
        <f t="shared" si="44"/>
        <v>30</v>
      </c>
      <c r="BC31" s="7">
        <f t="shared" si="65"/>
        <v>2438.2333333333331</v>
      </c>
      <c r="BE31" s="5">
        <v>42940</v>
      </c>
      <c r="BF31">
        <v>5425</v>
      </c>
      <c r="BG31" s="7">
        <f t="shared" si="14"/>
        <v>3036.7</v>
      </c>
      <c r="BH31">
        <f t="shared" si="15"/>
        <v>91101</v>
      </c>
      <c r="BI31">
        <f t="shared" si="45"/>
        <v>30</v>
      </c>
      <c r="BJ31" s="7">
        <f t="shared" si="46"/>
        <v>3036.7</v>
      </c>
      <c r="BL31" s="5">
        <v>43304</v>
      </c>
      <c r="BM31">
        <v>2780</v>
      </c>
      <c r="BN31" s="7">
        <f t="shared" si="16"/>
        <v>2722.6666666666665</v>
      </c>
      <c r="BO31">
        <f t="shared" si="17"/>
        <v>81680</v>
      </c>
      <c r="BP31">
        <f t="shared" si="47"/>
        <v>30</v>
      </c>
      <c r="BQ31" s="7">
        <f t="shared" si="48"/>
        <v>2722.6666666666665</v>
      </c>
      <c r="BS31" s="5">
        <v>43668</v>
      </c>
      <c r="BT31">
        <v>1567</v>
      </c>
      <c r="BU31" s="7">
        <f t="shared" si="66"/>
        <v>2242.6333333333332</v>
      </c>
      <c r="BV31">
        <f t="shared" si="78"/>
        <v>67279</v>
      </c>
      <c r="BW31">
        <f t="shared" si="49"/>
        <v>30</v>
      </c>
      <c r="BX31" s="7">
        <f t="shared" si="50"/>
        <v>2242.6333333333332</v>
      </c>
      <c r="BZ31" s="5">
        <v>44032</v>
      </c>
      <c r="CA31">
        <v>1102</v>
      </c>
      <c r="CB31" s="7">
        <f t="shared" si="68"/>
        <v>1005.3</v>
      </c>
      <c r="CC31">
        <f t="shared" si="71"/>
        <v>30159</v>
      </c>
      <c r="CD31">
        <f t="shared" si="51"/>
        <v>30</v>
      </c>
      <c r="CE31" s="7">
        <f t="shared" si="72"/>
        <v>1005.3</v>
      </c>
      <c r="CG31" s="2">
        <v>44403</v>
      </c>
      <c r="CH31">
        <v>1776</v>
      </c>
      <c r="CI31" s="7">
        <f t="shared" si="20"/>
        <v>1317.2666666666667</v>
      </c>
      <c r="CJ31">
        <f t="shared" si="21"/>
        <v>39518</v>
      </c>
      <c r="CK31">
        <f t="shared" si="53"/>
        <v>30</v>
      </c>
      <c r="CL31" s="7">
        <f t="shared" si="22"/>
        <v>1317.2666666666667</v>
      </c>
      <c r="CN31" s="2">
        <v>44767</v>
      </c>
      <c r="CO31">
        <v>828</v>
      </c>
      <c r="CP31" s="7">
        <f t="shared" si="80"/>
        <v>1122.7</v>
      </c>
      <c r="CQ31">
        <f>SUM(CQ30,CO31)</f>
        <v>33681</v>
      </c>
      <c r="CR31">
        <f t="shared" si="56"/>
        <v>30</v>
      </c>
      <c r="CS31" s="7">
        <f>AVERAGE(CQ31/CR31)</f>
        <v>1122.7</v>
      </c>
      <c r="CU31" s="5">
        <v>45131</v>
      </c>
      <c r="CV31">
        <v>2169</v>
      </c>
      <c r="CW31" s="7">
        <f t="shared" si="24"/>
        <v>1881.7333333333333</v>
      </c>
      <c r="CX31">
        <f t="shared" si="25"/>
        <v>56452</v>
      </c>
      <c r="CY31">
        <f t="shared" si="57"/>
        <v>30</v>
      </c>
      <c r="CZ31" s="7">
        <f t="shared" si="26"/>
        <v>1881.7333333333333</v>
      </c>
      <c r="DB31" s="5">
        <v>45495</v>
      </c>
      <c r="DC31">
        <v>2116</v>
      </c>
      <c r="DD31" s="7">
        <f t="shared" si="27"/>
        <v>1560.0333333333333</v>
      </c>
      <c r="DE31">
        <f t="shared" si="58"/>
        <v>46801</v>
      </c>
      <c r="DF31">
        <f t="shared" si="59"/>
        <v>30</v>
      </c>
      <c r="DG31" s="7">
        <f t="shared" si="60"/>
        <v>1560.0333333333333</v>
      </c>
      <c r="DI31" s="5">
        <v>45859</v>
      </c>
      <c r="DJ31">
        <v>3713</v>
      </c>
      <c r="DK31" s="7">
        <f t="shared" si="61"/>
        <v>1378.6333333333334</v>
      </c>
      <c r="DL31">
        <f t="shared" si="28"/>
        <v>41359</v>
      </c>
      <c r="DM31">
        <v>30</v>
      </c>
      <c r="DN31" s="7">
        <f t="shared" si="62"/>
        <v>1378.6333333333334</v>
      </c>
      <c r="DP31" s="5">
        <v>46230</v>
      </c>
      <c r="DT31">
        <v>30</v>
      </c>
    </row>
    <row r="32" spans="1:124" x14ac:dyDescent="0.2">
      <c r="A32" s="2">
        <v>39664</v>
      </c>
      <c r="B32" s="1">
        <v>1277</v>
      </c>
      <c r="C32" s="1">
        <f t="shared" si="63"/>
        <v>42810</v>
      </c>
      <c r="D32" s="3">
        <f t="shared" si="29"/>
        <v>1380.9677419354839</v>
      </c>
      <c r="E32" s="2">
        <v>40028</v>
      </c>
      <c r="F32" s="1">
        <v>1409</v>
      </c>
      <c r="G32" s="1">
        <f t="shared" si="30"/>
        <v>45407</v>
      </c>
      <c r="H32">
        <f t="shared" si="64"/>
        <v>31</v>
      </c>
      <c r="I32" s="3">
        <f t="shared" si="31"/>
        <v>1464.741935483871</v>
      </c>
      <c r="K32" s="2">
        <v>40392</v>
      </c>
      <c r="L32" s="1">
        <v>1091</v>
      </c>
      <c r="M32" s="4">
        <f t="shared" si="81"/>
        <v>1311.6774193548388</v>
      </c>
      <c r="N32" s="1">
        <f t="shared" si="82"/>
        <v>40662</v>
      </c>
      <c r="O32">
        <f t="shared" si="83"/>
        <v>31</v>
      </c>
      <c r="P32" s="3">
        <f t="shared" si="84"/>
        <v>1311.6774193548388</v>
      </c>
      <c r="R32" s="5">
        <v>40756</v>
      </c>
      <c r="S32">
        <v>1238</v>
      </c>
      <c r="T32">
        <f t="shared" si="4"/>
        <v>13941</v>
      </c>
      <c r="U32">
        <f t="shared" si="34"/>
        <v>27851</v>
      </c>
      <c r="V32">
        <f t="shared" si="35"/>
        <v>31</v>
      </c>
      <c r="W32">
        <f t="shared" si="5"/>
        <v>13941</v>
      </c>
      <c r="Y32" s="5">
        <v>41120</v>
      </c>
      <c r="Z32">
        <v>1881</v>
      </c>
      <c r="AA32" s="7">
        <f t="shared" si="0"/>
        <v>1116</v>
      </c>
      <c r="AB32">
        <f t="shared" si="36"/>
        <v>34596</v>
      </c>
      <c r="AC32">
        <f t="shared" si="37"/>
        <v>31</v>
      </c>
      <c r="AD32" s="7">
        <f t="shared" si="1"/>
        <v>1116</v>
      </c>
      <c r="AF32" s="2">
        <v>41491</v>
      </c>
      <c r="AG32">
        <v>1505</v>
      </c>
      <c r="AH32" s="7">
        <f t="shared" si="38"/>
        <v>1421.258064516129</v>
      </c>
      <c r="AI32">
        <f t="shared" si="39"/>
        <v>44059</v>
      </c>
      <c r="AJ32">
        <f t="shared" si="40"/>
        <v>31</v>
      </c>
      <c r="AK32" s="7">
        <f t="shared" si="6"/>
        <v>1421.258064516129</v>
      </c>
      <c r="AL32" s="2">
        <v>41848</v>
      </c>
      <c r="AM32">
        <v>1987</v>
      </c>
      <c r="AN32" s="7">
        <f t="shared" si="7"/>
        <v>1465.6451612903227</v>
      </c>
      <c r="AO32">
        <f t="shared" si="41"/>
        <v>45435</v>
      </c>
      <c r="AP32">
        <f t="shared" si="42"/>
        <v>31</v>
      </c>
      <c r="AQ32" s="7">
        <f t="shared" si="8"/>
        <v>1465.6451612903227</v>
      </c>
      <c r="AR32" s="2">
        <v>42212</v>
      </c>
      <c r="AS32">
        <v>2818</v>
      </c>
      <c r="AT32" s="7">
        <f t="shared" si="9"/>
        <v>1631.6774193548388</v>
      </c>
      <c r="AU32">
        <f t="shared" si="77"/>
        <v>50582</v>
      </c>
      <c r="AV32">
        <f t="shared" si="43"/>
        <v>31</v>
      </c>
      <c r="AW32" s="7">
        <f t="shared" si="11"/>
        <v>1631.6774193548388</v>
      </c>
      <c r="AX32" s="2">
        <v>42583</v>
      </c>
      <c r="AY32">
        <v>1680</v>
      </c>
      <c r="AZ32" s="7">
        <f t="shared" si="12"/>
        <v>2413.7741935483873</v>
      </c>
      <c r="BA32">
        <f t="shared" si="79"/>
        <v>74827</v>
      </c>
      <c r="BB32">
        <f t="shared" si="44"/>
        <v>31</v>
      </c>
      <c r="BC32" s="7">
        <f t="shared" si="65"/>
        <v>2413.7741935483873</v>
      </c>
      <c r="BE32" s="5">
        <v>42947</v>
      </c>
      <c r="BF32">
        <v>4027</v>
      </c>
      <c r="BG32" s="7">
        <f t="shared" ref="BG32:BG44" si="85">BJ32</f>
        <v>3068.6451612903224</v>
      </c>
      <c r="BH32">
        <f t="shared" si="15"/>
        <v>95128</v>
      </c>
      <c r="BI32">
        <f t="shared" si="45"/>
        <v>31</v>
      </c>
      <c r="BJ32" s="7">
        <f t="shared" si="46"/>
        <v>3068.6451612903224</v>
      </c>
      <c r="BL32" s="5">
        <v>43311</v>
      </c>
      <c r="BM32">
        <v>2587</v>
      </c>
      <c r="BN32" s="7">
        <f t="shared" si="16"/>
        <v>2718.2903225806454</v>
      </c>
      <c r="BO32">
        <f t="shared" si="17"/>
        <v>84267</v>
      </c>
      <c r="BP32">
        <f t="shared" si="47"/>
        <v>31</v>
      </c>
      <c r="BQ32" s="7">
        <f t="shared" si="48"/>
        <v>2718.2903225806454</v>
      </c>
      <c r="BS32" s="5">
        <v>43675</v>
      </c>
      <c r="BT32">
        <v>2470</v>
      </c>
      <c r="BU32" s="7">
        <f t="shared" si="66"/>
        <v>2249.9677419354839</v>
      </c>
      <c r="BV32">
        <f t="shared" si="78"/>
        <v>69749</v>
      </c>
      <c r="BW32">
        <f t="shared" si="49"/>
        <v>31</v>
      </c>
      <c r="BX32" s="7">
        <f t="shared" si="50"/>
        <v>2249.9677419354839</v>
      </c>
      <c r="BZ32" s="5">
        <v>44039</v>
      </c>
      <c r="CA32">
        <v>1758</v>
      </c>
      <c r="CB32" s="7">
        <f t="shared" si="68"/>
        <v>1029.5806451612902</v>
      </c>
      <c r="CC32">
        <f t="shared" si="71"/>
        <v>31917</v>
      </c>
      <c r="CD32">
        <f t="shared" si="51"/>
        <v>31</v>
      </c>
      <c r="CE32" s="7">
        <f t="shared" si="72"/>
        <v>1029.5806451612902</v>
      </c>
      <c r="CG32" s="2">
        <v>44410</v>
      </c>
      <c r="CH32">
        <v>1527</v>
      </c>
      <c r="CI32" s="7">
        <f t="shared" si="20"/>
        <v>1324.0322580645161</v>
      </c>
      <c r="CJ32">
        <f t="shared" si="21"/>
        <v>41045</v>
      </c>
      <c r="CK32">
        <f t="shared" si="53"/>
        <v>31</v>
      </c>
      <c r="CL32" s="7">
        <f t="shared" si="22"/>
        <v>1324.0322580645161</v>
      </c>
      <c r="CN32" s="2">
        <v>44774</v>
      </c>
      <c r="CO32">
        <v>1199</v>
      </c>
      <c r="CP32" s="7">
        <f t="shared" si="80"/>
        <v>1125.1612903225807</v>
      </c>
      <c r="CQ32">
        <f>SUM(CQ31,CO32)</f>
        <v>34880</v>
      </c>
      <c r="CR32">
        <f t="shared" si="56"/>
        <v>31</v>
      </c>
      <c r="CS32" s="7">
        <f t="shared" ref="CS32:CS50" si="86">AVERAGE(CQ32/CR32)</f>
        <v>1125.1612903225807</v>
      </c>
      <c r="CU32" s="5">
        <v>45138</v>
      </c>
      <c r="CV32">
        <v>1819</v>
      </c>
      <c r="CW32" s="7">
        <f t="shared" si="24"/>
        <v>1879.7096774193549</v>
      </c>
      <c r="CX32">
        <f t="shared" si="25"/>
        <v>58271</v>
      </c>
      <c r="CY32">
        <f t="shared" si="57"/>
        <v>31</v>
      </c>
      <c r="CZ32" s="7">
        <f t="shared" si="26"/>
        <v>1879.7096774193549</v>
      </c>
      <c r="DB32" s="5">
        <v>45502</v>
      </c>
      <c r="DC32">
        <v>999</v>
      </c>
      <c r="DD32" s="7">
        <f t="shared" si="27"/>
        <v>1541.9354838709678</v>
      </c>
      <c r="DE32">
        <f t="shared" si="58"/>
        <v>47800</v>
      </c>
      <c r="DF32">
        <f t="shared" si="59"/>
        <v>31</v>
      </c>
      <c r="DG32" s="7">
        <f t="shared" si="60"/>
        <v>1541.9354838709678</v>
      </c>
      <c r="DI32" s="5">
        <v>45866</v>
      </c>
      <c r="DJ32">
        <v>1208</v>
      </c>
      <c r="DK32" s="7">
        <f t="shared" si="61"/>
        <v>1373.1290322580646</v>
      </c>
      <c r="DL32">
        <f t="shared" si="28"/>
        <v>42567</v>
      </c>
      <c r="DM32">
        <v>31</v>
      </c>
      <c r="DN32" s="7">
        <f t="shared" si="62"/>
        <v>1373.1290322580646</v>
      </c>
      <c r="DP32" s="5">
        <v>46237</v>
      </c>
      <c r="DT32">
        <v>31</v>
      </c>
    </row>
    <row r="33" spans="1:124" x14ac:dyDescent="0.2">
      <c r="A33" s="2">
        <v>39671</v>
      </c>
      <c r="B33" s="1">
        <v>1971</v>
      </c>
      <c r="C33" s="1">
        <f t="shared" si="63"/>
        <v>44781</v>
      </c>
      <c r="D33" s="3">
        <f t="shared" si="29"/>
        <v>1399.40625</v>
      </c>
      <c r="E33" s="2">
        <v>40035</v>
      </c>
      <c r="F33" s="1">
        <v>920</v>
      </c>
      <c r="G33" s="1">
        <f t="shared" si="30"/>
        <v>46327</v>
      </c>
      <c r="H33">
        <f t="shared" si="64"/>
        <v>32</v>
      </c>
      <c r="I33" s="3">
        <f t="shared" si="31"/>
        <v>1447.71875</v>
      </c>
      <c r="K33" s="2">
        <v>40399</v>
      </c>
      <c r="L33" s="1">
        <v>854</v>
      </c>
      <c r="M33" s="4">
        <f t="shared" si="81"/>
        <v>1297.375</v>
      </c>
      <c r="N33" s="1">
        <f t="shared" si="82"/>
        <v>41516</v>
      </c>
      <c r="O33">
        <f t="shared" si="83"/>
        <v>32</v>
      </c>
      <c r="P33" s="3">
        <f t="shared" si="84"/>
        <v>1297.375</v>
      </c>
      <c r="R33" s="5">
        <v>40763</v>
      </c>
      <c r="S33">
        <v>2333</v>
      </c>
      <c r="T33">
        <f t="shared" si="4"/>
        <v>15108</v>
      </c>
      <c r="U33">
        <f t="shared" si="34"/>
        <v>30184</v>
      </c>
      <c r="V33">
        <f t="shared" si="35"/>
        <v>32</v>
      </c>
      <c r="W33">
        <f t="shared" si="5"/>
        <v>15108</v>
      </c>
      <c r="Y33" s="5">
        <v>41127</v>
      </c>
      <c r="Z33">
        <v>1139</v>
      </c>
      <c r="AA33" s="7">
        <f t="shared" si="0"/>
        <v>1116.71875</v>
      </c>
      <c r="AB33">
        <f t="shared" si="36"/>
        <v>35735</v>
      </c>
      <c r="AC33">
        <f t="shared" si="37"/>
        <v>32</v>
      </c>
      <c r="AD33" s="7">
        <f t="shared" si="1"/>
        <v>1116.71875</v>
      </c>
      <c r="AF33" s="2">
        <v>41498</v>
      </c>
      <c r="AG33">
        <v>2679</v>
      </c>
      <c r="AH33" s="7">
        <f t="shared" si="38"/>
        <v>1460.5625</v>
      </c>
      <c r="AI33">
        <f t="shared" si="39"/>
        <v>46738</v>
      </c>
      <c r="AJ33">
        <f t="shared" si="40"/>
        <v>32</v>
      </c>
      <c r="AK33" s="7">
        <f t="shared" si="6"/>
        <v>1460.5625</v>
      </c>
      <c r="AL33" s="2">
        <v>41855</v>
      </c>
      <c r="AM33">
        <v>1813</v>
      </c>
      <c r="AN33" s="7">
        <f t="shared" si="7"/>
        <v>1476.5</v>
      </c>
      <c r="AO33">
        <f t="shared" si="41"/>
        <v>47248</v>
      </c>
      <c r="AP33">
        <f t="shared" si="42"/>
        <v>32</v>
      </c>
      <c r="AQ33" s="7">
        <f t="shared" si="8"/>
        <v>1476.5</v>
      </c>
      <c r="AR33" s="2">
        <v>42219</v>
      </c>
      <c r="AS33">
        <v>1050</v>
      </c>
      <c r="AT33" s="7">
        <f t="shared" si="9"/>
        <v>1613.5</v>
      </c>
      <c r="AU33">
        <f t="shared" si="77"/>
        <v>51632</v>
      </c>
      <c r="AV33">
        <f t="shared" si="43"/>
        <v>32</v>
      </c>
      <c r="AW33" s="7">
        <f t="shared" si="11"/>
        <v>1613.5</v>
      </c>
      <c r="AX33" s="2">
        <v>42590</v>
      </c>
      <c r="AY33">
        <v>2471</v>
      </c>
      <c r="AZ33" s="7">
        <f t="shared" si="12"/>
        <v>2415.5625</v>
      </c>
      <c r="BA33">
        <f t="shared" si="79"/>
        <v>77298</v>
      </c>
      <c r="BB33">
        <f t="shared" si="44"/>
        <v>32</v>
      </c>
      <c r="BC33" s="7">
        <f t="shared" si="65"/>
        <v>2415.5625</v>
      </c>
      <c r="BE33" s="5">
        <v>42953</v>
      </c>
      <c r="BF33">
        <v>3772</v>
      </c>
      <c r="BG33" s="7">
        <f t="shared" si="85"/>
        <v>3090.625</v>
      </c>
      <c r="BH33">
        <f t="shared" si="15"/>
        <v>98900</v>
      </c>
      <c r="BI33">
        <f t="shared" si="45"/>
        <v>32</v>
      </c>
      <c r="BJ33" s="7">
        <f t="shared" si="46"/>
        <v>3090.625</v>
      </c>
      <c r="BL33" s="5">
        <v>43318</v>
      </c>
      <c r="BM33">
        <v>3437</v>
      </c>
      <c r="BN33" s="7">
        <f t="shared" si="16"/>
        <v>2740.75</v>
      </c>
      <c r="BO33">
        <f t="shared" si="17"/>
        <v>87704</v>
      </c>
      <c r="BP33">
        <f t="shared" si="47"/>
        <v>32</v>
      </c>
      <c r="BQ33" s="7">
        <f t="shared" si="48"/>
        <v>2740.75</v>
      </c>
      <c r="BS33" s="5">
        <v>43682</v>
      </c>
      <c r="BT33">
        <v>4289</v>
      </c>
      <c r="BU33" s="7">
        <f t="shared" si="66"/>
        <v>2313.6875</v>
      </c>
      <c r="BV33">
        <f t="shared" si="78"/>
        <v>74038</v>
      </c>
      <c r="BW33">
        <f t="shared" si="49"/>
        <v>32</v>
      </c>
      <c r="BX33" s="7">
        <f t="shared" si="50"/>
        <v>2313.6875</v>
      </c>
      <c r="BZ33" s="5">
        <v>44046</v>
      </c>
      <c r="CA33">
        <v>2665</v>
      </c>
      <c r="CB33" s="7">
        <f t="shared" si="68"/>
        <v>1080.6875</v>
      </c>
      <c r="CC33">
        <f t="shared" si="71"/>
        <v>34582</v>
      </c>
      <c r="CD33">
        <f t="shared" si="51"/>
        <v>32</v>
      </c>
      <c r="CE33" s="7">
        <f t="shared" si="72"/>
        <v>1080.6875</v>
      </c>
      <c r="CG33" s="2">
        <v>44417</v>
      </c>
      <c r="CH33">
        <v>1828</v>
      </c>
      <c r="CI33" s="7">
        <f t="shared" si="20"/>
        <v>1339.78125</v>
      </c>
      <c r="CJ33">
        <f t="shared" si="21"/>
        <v>42873</v>
      </c>
      <c r="CK33">
        <f t="shared" si="53"/>
        <v>32</v>
      </c>
      <c r="CL33" s="7">
        <f t="shared" si="22"/>
        <v>1339.78125</v>
      </c>
      <c r="CN33" s="2">
        <v>44781</v>
      </c>
      <c r="CO33">
        <v>2202</v>
      </c>
      <c r="CP33" s="7">
        <f t="shared" si="80"/>
        <v>1158.8125</v>
      </c>
      <c r="CQ33">
        <f t="shared" ref="CQ33:CQ50" si="87">SUM(CQ32,CO33)</f>
        <v>37082</v>
      </c>
      <c r="CR33">
        <f t="shared" si="56"/>
        <v>32</v>
      </c>
      <c r="CS33" s="7">
        <f t="shared" si="86"/>
        <v>1158.8125</v>
      </c>
      <c r="CU33" s="5">
        <v>45145</v>
      </c>
      <c r="CV33">
        <v>1136</v>
      </c>
      <c r="CW33" s="7">
        <f t="shared" si="24"/>
        <v>1856.46875</v>
      </c>
      <c r="CX33">
        <f t="shared" si="25"/>
        <v>59407</v>
      </c>
      <c r="CY33">
        <f t="shared" si="57"/>
        <v>32</v>
      </c>
      <c r="CZ33" s="7">
        <f t="shared" si="26"/>
        <v>1856.46875</v>
      </c>
      <c r="DB33" s="5">
        <v>45509</v>
      </c>
      <c r="DC33">
        <v>1918</v>
      </c>
      <c r="DD33" s="7">
        <f t="shared" si="27"/>
        <v>1553.6875</v>
      </c>
      <c r="DE33">
        <f t="shared" si="58"/>
        <v>49718</v>
      </c>
      <c r="DF33">
        <f t="shared" si="59"/>
        <v>32</v>
      </c>
      <c r="DG33" s="7">
        <f t="shared" si="60"/>
        <v>1553.6875</v>
      </c>
      <c r="DI33" s="5">
        <v>45873</v>
      </c>
      <c r="DJ33">
        <v>1714</v>
      </c>
      <c r="DK33" s="7">
        <f t="shared" si="61"/>
        <v>1383.78125</v>
      </c>
      <c r="DL33">
        <f t="shared" si="28"/>
        <v>44281</v>
      </c>
      <c r="DM33">
        <v>32</v>
      </c>
      <c r="DN33" s="7">
        <f t="shared" si="62"/>
        <v>1383.78125</v>
      </c>
      <c r="DP33" s="5">
        <v>46244</v>
      </c>
      <c r="DT33">
        <v>32</v>
      </c>
    </row>
    <row r="34" spans="1:124" x14ac:dyDescent="0.2">
      <c r="A34" s="2">
        <v>39678</v>
      </c>
      <c r="B34" s="1">
        <v>2055</v>
      </c>
      <c r="C34" s="1">
        <f t="shared" si="63"/>
        <v>46836</v>
      </c>
      <c r="D34" s="3">
        <f t="shared" si="29"/>
        <v>1419.2727272727273</v>
      </c>
      <c r="E34" s="2">
        <v>40042</v>
      </c>
      <c r="F34" s="1">
        <v>1274</v>
      </c>
      <c r="G34" s="1">
        <f t="shared" si="30"/>
        <v>47601</v>
      </c>
      <c r="H34">
        <f t="shared" si="64"/>
        <v>33</v>
      </c>
      <c r="I34" s="3">
        <f t="shared" si="31"/>
        <v>1442.4545454545455</v>
      </c>
      <c r="K34" s="2">
        <v>40406</v>
      </c>
      <c r="L34" s="1">
        <v>1433</v>
      </c>
      <c r="M34" s="4">
        <f t="shared" si="81"/>
        <v>1301.4848484848485</v>
      </c>
      <c r="N34" s="1">
        <f t="shared" si="82"/>
        <v>42949</v>
      </c>
      <c r="O34">
        <f t="shared" si="83"/>
        <v>33</v>
      </c>
      <c r="P34" s="3">
        <f t="shared" si="84"/>
        <v>1301.4848484848485</v>
      </c>
      <c r="R34" s="5">
        <v>40770</v>
      </c>
      <c r="S34">
        <v>3315</v>
      </c>
      <c r="T34">
        <f t="shared" si="4"/>
        <v>16766</v>
      </c>
      <c r="U34">
        <f t="shared" si="34"/>
        <v>33499</v>
      </c>
      <c r="V34">
        <f t="shared" si="35"/>
        <v>33</v>
      </c>
      <c r="W34">
        <f t="shared" si="5"/>
        <v>16766</v>
      </c>
      <c r="Y34" s="5">
        <v>41134</v>
      </c>
      <c r="Z34">
        <v>1359</v>
      </c>
      <c r="AA34" s="7">
        <f t="shared" si="0"/>
        <v>1124.060606060606</v>
      </c>
      <c r="AB34">
        <f t="shared" si="36"/>
        <v>37094</v>
      </c>
      <c r="AC34">
        <f t="shared" si="37"/>
        <v>33</v>
      </c>
      <c r="AD34" s="7">
        <f t="shared" si="1"/>
        <v>1124.060606060606</v>
      </c>
      <c r="AF34" s="2">
        <v>41505</v>
      </c>
      <c r="AG34">
        <v>2139</v>
      </c>
      <c r="AH34" s="7">
        <f t="shared" si="38"/>
        <v>1481.121212121212</v>
      </c>
      <c r="AI34">
        <f t="shared" si="39"/>
        <v>48877</v>
      </c>
      <c r="AJ34">
        <f t="shared" si="40"/>
        <v>33</v>
      </c>
      <c r="AK34" s="7">
        <f t="shared" si="6"/>
        <v>1481.121212121212</v>
      </c>
      <c r="AL34" s="2">
        <v>41862</v>
      </c>
      <c r="AM34">
        <v>3062</v>
      </c>
      <c r="AN34" s="7">
        <f t="shared" si="7"/>
        <v>1524.5454545454545</v>
      </c>
      <c r="AO34">
        <f t="shared" si="41"/>
        <v>50310</v>
      </c>
      <c r="AP34">
        <f t="shared" si="42"/>
        <v>33</v>
      </c>
      <c r="AQ34" s="7">
        <f t="shared" si="8"/>
        <v>1524.5454545454545</v>
      </c>
      <c r="AR34" s="2">
        <v>42226</v>
      </c>
      <c r="AS34">
        <v>440</v>
      </c>
      <c r="AT34" s="7">
        <f t="shared" si="9"/>
        <v>1577.939393939394</v>
      </c>
      <c r="AU34">
        <f t="shared" si="77"/>
        <v>52072</v>
      </c>
      <c r="AV34">
        <f t="shared" si="43"/>
        <v>33</v>
      </c>
      <c r="AW34" s="7">
        <f t="shared" si="11"/>
        <v>1577.939393939394</v>
      </c>
      <c r="AX34" s="2">
        <v>42597</v>
      </c>
      <c r="AY34">
        <v>3672</v>
      </c>
      <c r="AZ34" s="7">
        <f t="shared" si="12"/>
        <v>2453.6363636363635</v>
      </c>
      <c r="BA34">
        <f t="shared" si="79"/>
        <v>80970</v>
      </c>
      <c r="BB34">
        <f t="shared" si="44"/>
        <v>33</v>
      </c>
      <c r="BC34" s="7">
        <f t="shared" si="65"/>
        <v>2453.6363636363635</v>
      </c>
      <c r="BE34" s="5">
        <v>42961</v>
      </c>
      <c r="BF34">
        <v>3874</v>
      </c>
      <c r="BG34" s="7">
        <f t="shared" si="85"/>
        <v>3114.3636363636365</v>
      </c>
      <c r="BH34">
        <f t="shared" si="15"/>
        <v>102774</v>
      </c>
      <c r="BI34">
        <f t="shared" si="45"/>
        <v>33</v>
      </c>
      <c r="BJ34" s="7">
        <f t="shared" si="46"/>
        <v>3114.3636363636365</v>
      </c>
      <c r="BL34" s="5">
        <v>43325</v>
      </c>
      <c r="BM34">
        <v>2746</v>
      </c>
      <c r="BN34" s="7">
        <f t="shared" si="16"/>
        <v>2740.909090909091</v>
      </c>
      <c r="BO34">
        <f t="shared" si="17"/>
        <v>90450</v>
      </c>
      <c r="BP34">
        <f t="shared" si="47"/>
        <v>33</v>
      </c>
      <c r="BQ34" s="7">
        <f t="shared" si="48"/>
        <v>2740.909090909091</v>
      </c>
      <c r="BS34" s="5">
        <v>43689</v>
      </c>
      <c r="BT34">
        <v>5852</v>
      </c>
      <c r="BU34" s="7">
        <f t="shared" si="66"/>
        <v>2420.909090909091</v>
      </c>
      <c r="BV34">
        <f t="shared" si="78"/>
        <v>79890</v>
      </c>
      <c r="BW34">
        <f t="shared" si="49"/>
        <v>33</v>
      </c>
      <c r="BX34" s="7">
        <f t="shared" si="50"/>
        <v>2420.909090909091</v>
      </c>
      <c r="BZ34" s="5">
        <v>44053</v>
      </c>
      <c r="CA34">
        <v>2093</v>
      </c>
      <c r="CB34" s="7">
        <f t="shared" si="68"/>
        <v>1111.3636363636363</v>
      </c>
      <c r="CC34">
        <f t="shared" si="71"/>
        <v>36675</v>
      </c>
      <c r="CD34">
        <f t="shared" si="51"/>
        <v>33</v>
      </c>
      <c r="CE34" s="7">
        <f t="shared" si="72"/>
        <v>1111.3636363636363</v>
      </c>
      <c r="CG34" s="2">
        <v>44424</v>
      </c>
      <c r="CH34">
        <v>1311</v>
      </c>
      <c r="CI34" s="7">
        <f t="shared" si="20"/>
        <v>1338.909090909091</v>
      </c>
      <c r="CJ34">
        <f t="shared" si="21"/>
        <v>44184</v>
      </c>
      <c r="CK34">
        <f t="shared" si="53"/>
        <v>33</v>
      </c>
      <c r="CL34" s="7">
        <f t="shared" si="22"/>
        <v>1338.909090909091</v>
      </c>
      <c r="CN34" s="2">
        <v>44788</v>
      </c>
      <c r="CO34">
        <v>2472</v>
      </c>
      <c r="CP34" s="7">
        <f t="shared" si="80"/>
        <v>1198.6060606060605</v>
      </c>
      <c r="CQ34">
        <f t="shared" si="87"/>
        <v>39554</v>
      </c>
      <c r="CR34">
        <f t="shared" si="56"/>
        <v>33</v>
      </c>
      <c r="CS34" s="7">
        <f t="shared" si="86"/>
        <v>1198.6060606060605</v>
      </c>
      <c r="CU34" s="5">
        <v>45152</v>
      </c>
      <c r="CV34">
        <v>3029</v>
      </c>
      <c r="CW34" s="7">
        <f t="shared" si="24"/>
        <v>1892</v>
      </c>
      <c r="CX34">
        <f t="shared" si="25"/>
        <v>62436</v>
      </c>
      <c r="CY34">
        <f t="shared" si="57"/>
        <v>33</v>
      </c>
      <c r="CZ34" s="7">
        <f t="shared" si="26"/>
        <v>1892</v>
      </c>
      <c r="DB34" s="5">
        <v>45516</v>
      </c>
      <c r="DC34">
        <v>1088</v>
      </c>
      <c r="DD34" s="7">
        <f t="shared" si="27"/>
        <v>1539.5757575757575</v>
      </c>
      <c r="DE34">
        <f t="shared" si="58"/>
        <v>50806</v>
      </c>
      <c r="DF34">
        <f t="shared" si="59"/>
        <v>33</v>
      </c>
      <c r="DG34" s="7">
        <f t="shared" si="60"/>
        <v>1539.5757575757575</v>
      </c>
      <c r="DI34" s="5">
        <v>45880</v>
      </c>
      <c r="DJ34">
        <v>990</v>
      </c>
      <c r="DK34" s="7">
        <f t="shared" si="61"/>
        <v>1371.8484848484848</v>
      </c>
      <c r="DL34">
        <f t="shared" si="28"/>
        <v>45271</v>
      </c>
      <c r="DM34">
        <v>33</v>
      </c>
      <c r="DN34" s="7">
        <f t="shared" si="62"/>
        <v>1371.8484848484848</v>
      </c>
      <c r="DP34" s="5">
        <v>46251</v>
      </c>
      <c r="DT34">
        <v>33</v>
      </c>
    </row>
    <row r="35" spans="1:124" x14ac:dyDescent="0.2">
      <c r="A35" s="2">
        <v>39685</v>
      </c>
      <c r="B35" s="1">
        <v>539</v>
      </c>
      <c r="C35" s="1">
        <f t="shared" si="63"/>
        <v>47375</v>
      </c>
      <c r="D35" s="3">
        <f t="shared" si="29"/>
        <v>1393.3823529411766</v>
      </c>
      <c r="E35" s="2">
        <v>40049</v>
      </c>
      <c r="F35" s="1">
        <v>1185</v>
      </c>
      <c r="G35" s="1">
        <f t="shared" si="30"/>
        <v>48786</v>
      </c>
      <c r="H35">
        <f t="shared" si="64"/>
        <v>34</v>
      </c>
      <c r="I35" s="3">
        <f t="shared" si="31"/>
        <v>1434.8823529411766</v>
      </c>
      <c r="K35" s="2">
        <v>40413</v>
      </c>
      <c r="L35" s="1">
        <v>914</v>
      </c>
      <c r="M35" s="4">
        <f t="shared" si="81"/>
        <v>1290.0882352941176</v>
      </c>
      <c r="N35" s="1">
        <f t="shared" si="82"/>
        <v>43863</v>
      </c>
      <c r="O35">
        <f t="shared" si="83"/>
        <v>34</v>
      </c>
      <c r="P35" s="3">
        <f t="shared" si="84"/>
        <v>1290.0882352941176</v>
      </c>
      <c r="R35" s="5">
        <v>40777</v>
      </c>
      <c r="S35">
        <v>1293</v>
      </c>
      <c r="T35">
        <f t="shared" si="4"/>
        <v>17413</v>
      </c>
      <c r="U35">
        <f t="shared" si="34"/>
        <v>34792</v>
      </c>
      <c r="V35">
        <f t="shared" si="35"/>
        <v>34</v>
      </c>
      <c r="W35">
        <f t="shared" si="5"/>
        <v>17413</v>
      </c>
      <c r="Y35" s="5">
        <v>41141</v>
      </c>
      <c r="Z35">
        <v>1763</v>
      </c>
      <c r="AA35" s="7">
        <f t="shared" si="0"/>
        <v>1142.8529411764705</v>
      </c>
      <c r="AB35">
        <f t="shared" si="36"/>
        <v>38857</v>
      </c>
      <c r="AC35">
        <f t="shared" si="37"/>
        <v>34</v>
      </c>
      <c r="AD35" s="7">
        <f t="shared" si="1"/>
        <v>1142.8529411764705</v>
      </c>
      <c r="AF35" s="2">
        <v>41512</v>
      </c>
      <c r="AG35">
        <v>3339</v>
      </c>
      <c r="AH35" s="7">
        <f t="shared" si="38"/>
        <v>1535.7647058823529</v>
      </c>
      <c r="AI35">
        <f t="shared" si="39"/>
        <v>52216</v>
      </c>
      <c r="AJ35">
        <f t="shared" si="40"/>
        <v>34</v>
      </c>
      <c r="AK35" s="7">
        <f t="shared" si="6"/>
        <v>1535.7647058823529</v>
      </c>
      <c r="AL35" s="2">
        <v>41869</v>
      </c>
      <c r="AM35">
        <v>2438</v>
      </c>
      <c r="AN35" s="7">
        <f t="shared" si="7"/>
        <v>1551.4117647058824</v>
      </c>
      <c r="AO35">
        <f t="shared" si="41"/>
        <v>52748</v>
      </c>
      <c r="AP35">
        <f t="shared" si="42"/>
        <v>34</v>
      </c>
      <c r="AQ35" s="7">
        <f t="shared" si="8"/>
        <v>1551.4117647058824</v>
      </c>
      <c r="AR35" s="2">
        <v>42233</v>
      </c>
      <c r="AS35">
        <v>2050</v>
      </c>
      <c r="AT35" s="7">
        <f t="shared" si="9"/>
        <v>1591.8235294117646</v>
      </c>
      <c r="AU35">
        <f t="shared" si="77"/>
        <v>54122</v>
      </c>
      <c r="AV35">
        <f t="shared" si="43"/>
        <v>34</v>
      </c>
      <c r="AW35" s="7">
        <f t="shared" si="11"/>
        <v>1591.8235294117646</v>
      </c>
      <c r="AX35" s="2">
        <v>42604</v>
      </c>
      <c r="AY35">
        <v>2601</v>
      </c>
      <c r="AZ35" s="7">
        <f t="shared" si="12"/>
        <v>2457.9705882352941</v>
      </c>
      <c r="BA35">
        <f t="shared" si="79"/>
        <v>83571</v>
      </c>
      <c r="BB35">
        <f t="shared" si="44"/>
        <v>34</v>
      </c>
      <c r="BC35" s="7">
        <f t="shared" si="65"/>
        <v>2457.9705882352941</v>
      </c>
      <c r="BE35" s="5">
        <v>42968</v>
      </c>
      <c r="BF35">
        <v>3340</v>
      </c>
      <c r="BG35" s="7">
        <f t="shared" si="85"/>
        <v>3121</v>
      </c>
      <c r="BH35">
        <f t="shared" si="15"/>
        <v>106114</v>
      </c>
      <c r="BI35">
        <f t="shared" si="45"/>
        <v>34</v>
      </c>
      <c r="BJ35" s="7">
        <f t="shared" si="46"/>
        <v>3121</v>
      </c>
      <c r="BL35" s="5">
        <v>43332</v>
      </c>
      <c r="BM35">
        <v>1663</v>
      </c>
      <c r="BN35" s="7">
        <f t="shared" si="16"/>
        <v>2709.205882352941</v>
      </c>
      <c r="BO35">
        <f t="shared" si="17"/>
        <v>92113</v>
      </c>
      <c r="BP35">
        <f t="shared" si="47"/>
        <v>34</v>
      </c>
      <c r="BQ35" s="7">
        <f t="shared" si="48"/>
        <v>2709.205882352941</v>
      </c>
      <c r="BS35" s="5">
        <v>43696</v>
      </c>
      <c r="BT35">
        <v>3072</v>
      </c>
      <c r="BU35" s="7">
        <f t="shared" si="66"/>
        <v>2440.0588235294117</v>
      </c>
      <c r="BV35">
        <f t="shared" si="78"/>
        <v>82962</v>
      </c>
      <c r="BW35">
        <f t="shared" si="49"/>
        <v>34</v>
      </c>
      <c r="BX35" s="7">
        <f t="shared" si="50"/>
        <v>2440.0588235294117</v>
      </c>
      <c r="BZ35" s="5">
        <v>44060</v>
      </c>
      <c r="CA35">
        <v>1344</v>
      </c>
      <c r="CB35" s="7">
        <f t="shared" si="68"/>
        <v>1118.2058823529412</v>
      </c>
      <c r="CC35">
        <f t="shared" si="71"/>
        <v>38019</v>
      </c>
      <c r="CD35">
        <f t="shared" si="51"/>
        <v>34</v>
      </c>
      <c r="CE35" s="7">
        <f t="shared" si="72"/>
        <v>1118.2058823529412</v>
      </c>
      <c r="CG35" s="2">
        <v>44431</v>
      </c>
      <c r="CH35">
        <v>1002</v>
      </c>
      <c r="CI35" s="7">
        <f t="shared" si="20"/>
        <v>1329</v>
      </c>
      <c r="CJ35">
        <f t="shared" si="21"/>
        <v>45186</v>
      </c>
      <c r="CK35">
        <f t="shared" si="53"/>
        <v>34</v>
      </c>
      <c r="CL35" s="7">
        <f t="shared" si="22"/>
        <v>1329</v>
      </c>
      <c r="CN35" s="2">
        <v>44795</v>
      </c>
      <c r="CO35">
        <v>2314</v>
      </c>
      <c r="CP35" s="7">
        <f t="shared" si="80"/>
        <v>1231.4117647058824</v>
      </c>
      <c r="CQ35">
        <f t="shared" si="87"/>
        <v>41868</v>
      </c>
      <c r="CR35">
        <f t="shared" si="56"/>
        <v>34</v>
      </c>
      <c r="CS35" s="7">
        <f t="shared" si="86"/>
        <v>1231.4117647058824</v>
      </c>
      <c r="CU35" s="5">
        <v>45159</v>
      </c>
      <c r="CV35">
        <v>1942</v>
      </c>
      <c r="CW35" s="7">
        <f t="shared" si="24"/>
        <v>1893.4705882352941</v>
      </c>
      <c r="CX35">
        <f t="shared" si="25"/>
        <v>64378</v>
      </c>
      <c r="CY35">
        <f t="shared" si="57"/>
        <v>34</v>
      </c>
      <c r="CZ35" s="7">
        <f t="shared" si="26"/>
        <v>1893.4705882352941</v>
      </c>
      <c r="DB35" s="5">
        <v>45523</v>
      </c>
      <c r="DC35">
        <v>897</v>
      </c>
      <c r="DD35" s="7">
        <f t="shared" si="27"/>
        <v>1520.6764705882354</v>
      </c>
      <c r="DE35">
        <f t="shared" si="58"/>
        <v>51703</v>
      </c>
      <c r="DF35">
        <f t="shared" si="59"/>
        <v>34</v>
      </c>
      <c r="DG35" s="7">
        <f t="shared" si="60"/>
        <v>1520.6764705882354</v>
      </c>
      <c r="DI35" s="5">
        <v>45887</v>
      </c>
      <c r="DJ35">
        <v>2305</v>
      </c>
      <c r="DK35" s="7">
        <f t="shared" si="61"/>
        <v>1399.2941176470588</v>
      </c>
      <c r="DL35">
        <f t="shared" si="28"/>
        <v>47576</v>
      </c>
      <c r="DM35">
        <v>34</v>
      </c>
      <c r="DN35" s="7">
        <f t="shared" si="62"/>
        <v>1399.2941176470588</v>
      </c>
      <c r="DP35" s="5">
        <v>46258</v>
      </c>
      <c r="DT35">
        <v>34</v>
      </c>
    </row>
    <row r="36" spans="1:124" x14ac:dyDescent="0.2">
      <c r="A36" s="2">
        <v>39692</v>
      </c>
      <c r="B36" s="1">
        <v>2963</v>
      </c>
      <c r="C36" s="1">
        <f t="shared" si="63"/>
        <v>50338</v>
      </c>
      <c r="D36" s="3">
        <f t="shared" si="29"/>
        <v>1438.2285714285715</v>
      </c>
      <c r="E36" s="2">
        <v>40056</v>
      </c>
      <c r="F36" s="1">
        <v>1146</v>
      </c>
      <c r="G36" s="1">
        <f t="shared" si="30"/>
        <v>49932</v>
      </c>
      <c r="H36">
        <f t="shared" si="64"/>
        <v>35</v>
      </c>
      <c r="I36" s="3">
        <f t="shared" si="31"/>
        <v>1426.6285714285714</v>
      </c>
      <c r="K36" s="2">
        <v>40420</v>
      </c>
      <c r="L36" s="1">
        <v>1710</v>
      </c>
      <c r="M36" s="4">
        <f t="shared" ref="M36:M51" si="88">P36</f>
        <v>1302.0857142857142</v>
      </c>
      <c r="N36" s="1">
        <f t="shared" ref="N36:N51" si="89">L36+N35</f>
        <v>45573</v>
      </c>
      <c r="O36">
        <f t="shared" si="83"/>
        <v>35</v>
      </c>
      <c r="P36" s="3">
        <f t="shared" ref="P36:P51" si="90">N36/O36</f>
        <v>1302.0857142857142</v>
      </c>
      <c r="R36" s="5">
        <v>40784</v>
      </c>
      <c r="S36">
        <v>1241</v>
      </c>
      <c r="T36">
        <f t="shared" si="4"/>
        <v>18034</v>
      </c>
      <c r="U36">
        <f t="shared" si="34"/>
        <v>36033</v>
      </c>
      <c r="V36">
        <f t="shared" si="35"/>
        <v>35</v>
      </c>
      <c r="W36">
        <f t="shared" si="5"/>
        <v>18034</v>
      </c>
      <c r="Y36" s="5">
        <v>41148</v>
      </c>
      <c r="Z36">
        <v>228</v>
      </c>
      <c r="AA36" s="7">
        <f t="shared" si="0"/>
        <v>1116.7142857142858</v>
      </c>
      <c r="AB36">
        <f t="shared" si="36"/>
        <v>39085</v>
      </c>
      <c r="AC36">
        <f t="shared" si="37"/>
        <v>35</v>
      </c>
      <c r="AD36" s="7">
        <f t="shared" si="1"/>
        <v>1116.7142857142858</v>
      </c>
      <c r="AF36" s="2">
        <v>41519</v>
      </c>
      <c r="AG36">
        <v>2534</v>
      </c>
      <c r="AH36" s="7">
        <f t="shared" si="38"/>
        <v>1564.2857142857142</v>
      </c>
      <c r="AI36">
        <f t="shared" si="39"/>
        <v>54750</v>
      </c>
      <c r="AJ36">
        <f t="shared" si="40"/>
        <v>35</v>
      </c>
      <c r="AK36" s="7">
        <f t="shared" si="6"/>
        <v>1564.2857142857142</v>
      </c>
      <c r="AL36" s="2">
        <v>41876</v>
      </c>
      <c r="AM36">
        <v>2391</v>
      </c>
      <c r="AN36" s="7">
        <f t="shared" si="7"/>
        <v>1575.4</v>
      </c>
      <c r="AO36">
        <f t="shared" si="41"/>
        <v>55139</v>
      </c>
      <c r="AP36">
        <f t="shared" si="42"/>
        <v>35</v>
      </c>
      <c r="AQ36" s="7">
        <f t="shared" si="8"/>
        <v>1575.4</v>
      </c>
      <c r="AR36" s="2">
        <v>42240</v>
      </c>
      <c r="AS36">
        <v>2258</v>
      </c>
      <c r="AT36" s="7">
        <f t="shared" si="9"/>
        <v>1610.8571428571429</v>
      </c>
      <c r="AU36">
        <f t="shared" ref="AU36:AU52" si="91">AU35+AS36</f>
        <v>56380</v>
      </c>
      <c r="AV36">
        <f t="shared" si="43"/>
        <v>35</v>
      </c>
      <c r="AW36" s="7">
        <f t="shared" si="11"/>
        <v>1610.8571428571429</v>
      </c>
      <c r="AX36" s="2">
        <v>42611</v>
      </c>
      <c r="AY36">
        <v>3134</v>
      </c>
      <c r="AZ36" s="7">
        <f t="shared" si="12"/>
        <v>2477.2857142857142</v>
      </c>
      <c r="BA36">
        <f t="shared" si="79"/>
        <v>86705</v>
      </c>
      <c r="BB36">
        <f t="shared" si="44"/>
        <v>35</v>
      </c>
      <c r="BC36" s="7">
        <f t="shared" si="65"/>
        <v>2477.2857142857142</v>
      </c>
      <c r="BE36" s="5">
        <v>42975</v>
      </c>
      <c r="BF36">
        <v>2394</v>
      </c>
      <c r="BG36" s="7">
        <f t="shared" si="85"/>
        <v>3100.2285714285713</v>
      </c>
      <c r="BH36">
        <f t="shared" si="15"/>
        <v>108508</v>
      </c>
      <c r="BI36">
        <f t="shared" si="45"/>
        <v>35</v>
      </c>
      <c r="BJ36" s="7">
        <f t="shared" si="46"/>
        <v>3100.2285714285713</v>
      </c>
      <c r="BL36" s="5">
        <v>43339</v>
      </c>
      <c r="BM36">
        <v>2916</v>
      </c>
      <c r="BN36" s="7">
        <f t="shared" si="16"/>
        <v>2715.1142857142859</v>
      </c>
      <c r="BO36">
        <f t="shared" si="17"/>
        <v>95029</v>
      </c>
      <c r="BP36">
        <f t="shared" si="47"/>
        <v>35</v>
      </c>
      <c r="BQ36" s="7">
        <f t="shared" si="48"/>
        <v>2715.1142857142859</v>
      </c>
      <c r="BS36" s="5">
        <v>43703</v>
      </c>
      <c r="BT36">
        <v>2857</v>
      </c>
      <c r="BU36" s="7">
        <f t="shared" si="66"/>
        <v>2451.9714285714285</v>
      </c>
      <c r="BV36">
        <f t="shared" si="78"/>
        <v>85819</v>
      </c>
      <c r="BW36">
        <f t="shared" si="49"/>
        <v>35</v>
      </c>
      <c r="BX36" s="7">
        <f t="shared" si="50"/>
        <v>2451.9714285714285</v>
      </c>
      <c r="BZ36" s="5">
        <v>44067</v>
      </c>
      <c r="CA36">
        <v>1574</v>
      </c>
      <c r="CB36" s="7">
        <f t="shared" si="68"/>
        <v>1131.2285714285715</v>
      </c>
      <c r="CC36">
        <f t="shared" si="71"/>
        <v>39593</v>
      </c>
      <c r="CD36">
        <f t="shared" si="51"/>
        <v>35</v>
      </c>
      <c r="CE36" s="7">
        <f t="shared" si="72"/>
        <v>1131.2285714285715</v>
      </c>
      <c r="CG36" s="2">
        <v>44438</v>
      </c>
      <c r="CH36">
        <v>2464</v>
      </c>
      <c r="CI36" s="7">
        <f t="shared" si="20"/>
        <v>1361.4285714285713</v>
      </c>
      <c r="CJ36">
        <f t="shared" si="21"/>
        <v>47650</v>
      </c>
      <c r="CK36">
        <f t="shared" si="53"/>
        <v>35</v>
      </c>
      <c r="CL36" s="7">
        <f t="shared" si="22"/>
        <v>1361.4285714285713</v>
      </c>
      <c r="CN36" s="2">
        <v>44802</v>
      </c>
      <c r="CO36">
        <v>1869</v>
      </c>
      <c r="CP36" s="7">
        <f t="shared" si="80"/>
        <v>1249.6285714285714</v>
      </c>
      <c r="CQ36">
        <f t="shared" si="87"/>
        <v>43737</v>
      </c>
      <c r="CR36">
        <f t="shared" si="56"/>
        <v>35</v>
      </c>
      <c r="CS36" s="7">
        <f t="shared" si="86"/>
        <v>1249.6285714285714</v>
      </c>
      <c r="CU36" s="5">
        <v>45166</v>
      </c>
      <c r="CV36">
        <v>2927</v>
      </c>
      <c r="CW36" s="7">
        <f t="shared" si="24"/>
        <v>1923</v>
      </c>
      <c r="CX36">
        <f t="shared" si="25"/>
        <v>67305</v>
      </c>
      <c r="CY36">
        <f t="shared" si="57"/>
        <v>35</v>
      </c>
      <c r="CZ36" s="7">
        <f t="shared" si="26"/>
        <v>1923</v>
      </c>
      <c r="DB36" s="5">
        <v>45530</v>
      </c>
      <c r="DC36">
        <v>1080</v>
      </c>
      <c r="DD36" s="7">
        <f t="shared" si="27"/>
        <v>1508.0857142857142</v>
      </c>
      <c r="DE36">
        <f t="shared" si="58"/>
        <v>52783</v>
      </c>
      <c r="DF36">
        <f t="shared" si="59"/>
        <v>35</v>
      </c>
      <c r="DG36" s="7">
        <f t="shared" si="60"/>
        <v>1508.0857142857142</v>
      </c>
      <c r="DI36" s="5">
        <v>45894</v>
      </c>
      <c r="DJ36">
        <v>1470</v>
      </c>
      <c r="DK36" s="7">
        <f t="shared" si="61"/>
        <v>1401.3142857142857</v>
      </c>
      <c r="DL36">
        <f t="shared" si="28"/>
        <v>49046</v>
      </c>
      <c r="DM36">
        <v>35</v>
      </c>
      <c r="DN36" s="7">
        <f t="shared" si="62"/>
        <v>1401.3142857142857</v>
      </c>
      <c r="DP36" s="5">
        <v>46265</v>
      </c>
      <c r="DT36">
        <v>35</v>
      </c>
    </row>
    <row r="37" spans="1:124" x14ac:dyDescent="0.2">
      <c r="A37" s="2">
        <v>39699</v>
      </c>
      <c r="B37" s="1">
        <v>2650</v>
      </c>
      <c r="C37" s="1">
        <f t="shared" si="63"/>
        <v>52988</v>
      </c>
      <c r="D37" s="3">
        <f t="shared" si="29"/>
        <v>1471.8888888888889</v>
      </c>
      <c r="E37" s="2">
        <v>40063</v>
      </c>
      <c r="F37" s="1">
        <v>826</v>
      </c>
      <c r="G37" s="1">
        <f t="shared" si="30"/>
        <v>50758</v>
      </c>
      <c r="H37">
        <f t="shared" si="64"/>
        <v>36</v>
      </c>
      <c r="I37" s="3">
        <f t="shared" si="31"/>
        <v>1409.9444444444443</v>
      </c>
      <c r="K37" s="2">
        <v>40427</v>
      </c>
      <c r="L37" s="1">
        <v>891</v>
      </c>
      <c r="M37" s="4">
        <f t="shared" si="88"/>
        <v>1290.6666666666667</v>
      </c>
      <c r="N37" s="1">
        <f t="shared" si="89"/>
        <v>46464</v>
      </c>
      <c r="O37">
        <f t="shared" si="83"/>
        <v>36</v>
      </c>
      <c r="P37" s="3">
        <f t="shared" si="90"/>
        <v>1290.6666666666667</v>
      </c>
      <c r="R37" s="5">
        <v>40791</v>
      </c>
      <c r="S37">
        <v>1507</v>
      </c>
      <c r="T37">
        <f t="shared" si="4"/>
        <v>18788</v>
      </c>
      <c r="U37">
        <f t="shared" si="34"/>
        <v>37540</v>
      </c>
      <c r="V37">
        <f t="shared" si="35"/>
        <v>36</v>
      </c>
      <c r="W37">
        <f t="shared" si="5"/>
        <v>18788</v>
      </c>
      <c r="Y37" s="5">
        <v>41155</v>
      </c>
      <c r="Z37">
        <v>116</v>
      </c>
      <c r="AA37" s="7">
        <f t="shared" si="0"/>
        <v>1088.9166666666667</v>
      </c>
      <c r="AB37">
        <f t="shared" si="36"/>
        <v>39201</v>
      </c>
      <c r="AC37">
        <f t="shared" si="37"/>
        <v>36</v>
      </c>
      <c r="AD37" s="7">
        <f t="shared" si="1"/>
        <v>1088.9166666666667</v>
      </c>
      <c r="AF37" s="2">
        <v>41526</v>
      </c>
      <c r="AG37">
        <v>1269</v>
      </c>
      <c r="AH37" s="7">
        <f t="shared" si="38"/>
        <v>1556.0833333333333</v>
      </c>
      <c r="AI37">
        <f t="shared" si="39"/>
        <v>56019</v>
      </c>
      <c r="AJ37">
        <f t="shared" si="40"/>
        <v>36</v>
      </c>
      <c r="AK37" s="7">
        <f t="shared" si="6"/>
        <v>1556.0833333333333</v>
      </c>
      <c r="AL37" s="2">
        <v>41883</v>
      </c>
      <c r="AM37">
        <v>1319</v>
      </c>
      <c r="AN37" s="7">
        <f t="shared" si="7"/>
        <v>1568.2777777777778</v>
      </c>
      <c r="AO37">
        <f t="shared" si="41"/>
        <v>56458</v>
      </c>
      <c r="AP37">
        <f t="shared" si="42"/>
        <v>36</v>
      </c>
      <c r="AQ37" s="7">
        <f t="shared" si="8"/>
        <v>1568.2777777777778</v>
      </c>
      <c r="AR37" s="2">
        <v>42247</v>
      </c>
      <c r="AS37">
        <v>2026</v>
      </c>
      <c r="AT37" s="7">
        <f t="shared" si="9"/>
        <v>1622.3888888888889</v>
      </c>
      <c r="AU37">
        <f t="shared" si="91"/>
        <v>58406</v>
      </c>
      <c r="AV37">
        <f t="shared" si="43"/>
        <v>36</v>
      </c>
      <c r="AW37" s="7">
        <f t="shared" si="11"/>
        <v>1622.3888888888889</v>
      </c>
      <c r="AX37" s="2">
        <v>42618</v>
      </c>
      <c r="AY37">
        <v>2178</v>
      </c>
      <c r="AZ37" s="7">
        <f t="shared" si="12"/>
        <v>2468.9722222222222</v>
      </c>
      <c r="BA37">
        <f t="shared" si="79"/>
        <v>88883</v>
      </c>
      <c r="BB37">
        <f t="shared" si="44"/>
        <v>36</v>
      </c>
      <c r="BC37" s="7">
        <f t="shared" si="65"/>
        <v>2468.9722222222222</v>
      </c>
      <c r="BE37" s="5">
        <v>42982</v>
      </c>
      <c r="BF37">
        <v>3132</v>
      </c>
      <c r="BG37" s="7">
        <f t="shared" si="85"/>
        <v>3101.1111111111113</v>
      </c>
      <c r="BH37">
        <f t="shared" si="15"/>
        <v>111640</v>
      </c>
      <c r="BI37">
        <f t="shared" si="45"/>
        <v>36</v>
      </c>
      <c r="BJ37" s="7">
        <f t="shared" si="46"/>
        <v>3101.1111111111113</v>
      </c>
      <c r="BL37" s="5">
        <v>43346</v>
      </c>
      <c r="BM37">
        <v>3710</v>
      </c>
      <c r="BN37" s="7">
        <f t="shared" ref="BN37:BN52" si="92">BQ37</f>
        <v>2742.75</v>
      </c>
      <c r="BO37">
        <f t="shared" si="17"/>
        <v>98739</v>
      </c>
      <c r="BP37">
        <f t="shared" si="47"/>
        <v>36</v>
      </c>
      <c r="BQ37" s="7">
        <f t="shared" si="48"/>
        <v>2742.75</v>
      </c>
      <c r="BS37" s="5">
        <v>43710</v>
      </c>
      <c r="BT37">
        <v>1322</v>
      </c>
      <c r="BU37" s="7">
        <f t="shared" si="66"/>
        <v>2420.5833333333335</v>
      </c>
      <c r="BV37">
        <f t="shared" si="78"/>
        <v>87141</v>
      </c>
      <c r="BW37">
        <f t="shared" si="49"/>
        <v>36</v>
      </c>
      <c r="BX37" s="7">
        <f t="shared" si="50"/>
        <v>2420.5833333333335</v>
      </c>
      <c r="BZ37" s="5">
        <v>44074</v>
      </c>
      <c r="CA37">
        <v>1645</v>
      </c>
      <c r="CB37" s="7">
        <f t="shared" si="68"/>
        <v>1145.5</v>
      </c>
      <c r="CC37">
        <f t="shared" si="71"/>
        <v>41238</v>
      </c>
      <c r="CD37">
        <f t="shared" si="51"/>
        <v>36</v>
      </c>
      <c r="CE37" s="7">
        <f t="shared" si="72"/>
        <v>1145.5</v>
      </c>
      <c r="CG37" s="2">
        <v>44445</v>
      </c>
      <c r="CH37">
        <v>2214</v>
      </c>
      <c r="CI37" s="7">
        <f t="shared" si="20"/>
        <v>1385.1111111111111</v>
      </c>
      <c r="CJ37">
        <f t="shared" si="21"/>
        <v>49864</v>
      </c>
      <c r="CK37">
        <f t="shared" si="53"/>
        <v>36</v>
      </c>
      <c r="CL37" s="7">
        <f t="shared" si="22"/>
        <v>1385.1111111111111</v>
      </c>
      <c r="CN37" s="2">
        <v>44809</v>
      </c>
      <c r="CO37">
        <v>1525</v>
      </c>
      <c r="CP37" s="7">
        <f t="shared" si="80"/>
        <v>1257.2777777777778</v>
      </c>
      <c r="CQ37">
        <f t="shared" si="87"/>
        <v>45262</v>
      </c>
      <c r="CR37">
        <f t="shared" si="56"/>
        <v>36</v>
      </c>
      <c r="CS37" s="7">
        <f t="shared" si="86"/>
        <v>1257.2777777777778</v>
      </c>
      <c r="CU37" s="5">
        <v>45173</v>
      </c>
      <c r="CV37">
        <v>1975</v>
      </c>
      <c r="CW37" s="7">
        <f t="shared" si="24"/>
        <v>1924.4444444444443</v>
      </c>
      <c r="CX37">
        <f t="shared" si="25"/>
        <v>69280</v>
      </c>
      <c r="CY37">
        <f t="shared" si="57"/>
        <v>36</v>
      </c>
      <c r="CZ37" s="7">
        <f t="shared" si="26"/>
        <v>1924.4444444444443</v>
      </c>
      <c r="DB37" s="5">
        <v>45537</v>
      </c>
      <c r="DC37">
        <v>2039</v>
      </c>
      <c r="DD37" s="7">
        <f t="shared" si="27"/>
        <v>1522.8333333333333</v>
      </c>
      <c r="DE37">
        <f t="shared" si="58"/>
        <v>54822</v>
      </c>
      <c r="DF37">
        <f t="shared" si="59"/>
        <v>36</v>
      </c>
      <c r="DG37" s="7">
        <f t="shared" si="60"/>
        <v>1522.8333333333333</v>
      </c>
      <c r="DI37" s="5">
        <v>45901</v>
      </c>
      <c r="DK37" s="7">
        <f t="shared" si="61"/>
        <v>0</v>
      </c>
      <c r="DM37">
        <v>36</v>
      </c>
      <c r="DN37" s="7">
        <f t="shared" si="62"/>
        <v>0</v>
      </c>
      <c r="DP37" s="5">
        <v>46272</v>
      </c>
      <c r="DT37">
        <v>36</v>
      </c>
    </row>
    <row r="38" spans="1:124" x14ac:dyDescent="0.2">
      <c r="A38" s="2">
        <v>39706</v>
      </c>
      <c r="B38" s="1">
        <v>1574</v>
      </c>
      <c r="C38" s="1">
        <f t="shared" si="63"/>
        <v>54562</v>
      </c>
      <c r="D38" s="3">
        <f t="shared" si="29"/>
        <v>1474.6486486486488</v>
      </c>
      <c r="E38" s="2">
        <v>40070</v>
      </c>
      <c r="F38" s="1">
        <v>2772</v>
      </c>
      <c r="G38" s="1">
        <f t="shared" si="30"/>
        <v>53530</v>
      </c>
      <c r="H38">
        <f t="shared" si="64"/>
        <v>37</v>
      </c>
      <c r="I38" s="3">
        <f t="shared" si="31"/>
        <v>1446.7567567567567</v>
      </c>
      <c r="K38" s="2">
        <v>40434</v>
      </c>
      <c r="L38" s="1">
        <v>384</v>
      </c>
      <c r="M38" s="4">
        <f t="shared" si="88"/>
        <v>1266.1621621621621</v>
      </c>
      <c r="N38" s="1">
        <f t="shared" si="89"/>
        <v>46848</v>
      </c>
      <c r="O38">
        <f t="shared" si="83"/>
        <v>37</v>
      </c>
      <c r="P38" s="3">
        <f t="shared" si="90"/>
        <v>1266.1621621621621</v>
      </c>
      <c r="R38" s="5">
        <v>40798</v>
      </c>
      <c r="S38">
        <v>1833</v>
      </c>
      <c r="T38">
        <f t="shared" si="4"/>
        <v>19705</v>
      </c>
      <c r="U38">
        <f t="shared" si="34"/>
        <v>39373</v>
      </c>
      <c r="V38">
        <f t="shared" si="35"/>
        <v>37</v>
      </c>
      <c r="W38">
        <f t="shared" si="5"/>
        <v>19705</v>
      </c>
      <c r="Y38" s="5">
        <v>41162</v>
      </c>
      <c r="Z38">
        <v>829</v>
      </c>
      <c r="AA38" s="7">
        <f t="shared" si="0"/>
        <v>1081.8918918918919</v>
      </c>
      <c r="AB38">
        <f t="shared" si="36"/>
        <v>40030</v>
      </c>
      <c r="AC38">
        <f t="shared" si="37"/>
        <v>37</v>
      </c>
      <c r="AD38" s="7">
        <f t="shared" si="1"/>
        <v>1081.8918918918919</v>
      </c>
      <c r="AF38" s="2">
        <v>41533</v>
      </c>
      <c r="AG38">
        <v>237</v>
      </c>
      <c r="AH38" s="7">
        <f t="shared" si="38"/>
        <v>1520.4324324324325</v>
      </c>
      <c r="AI38">
        <f t="shared" si="39"/>
        <v>56256</v>
      </c>
      <c r="AJ38">
        <f t="shared" si="40"/>
        <v>37</v>
      </c>
      <c r="AK38" s="7">
        <f t="shared" si="6"/>
        <v>1520.4324324324325</v>
      </c>
      <c r="AL38" s="2">
        <v>41890</v>
      </c>
      <c r="AM38">
        <v>1581</v>
      </c>
      <c r="AN38" s="7">
        <f t="shared" si="7"/>
        <v>1568.6216216216217</v>
      </c>
      <c r="AO38">
        <f t="shared" si="41"/>
        <v>58039</v>
      </c>
      <c r="AP38">
        <f t="shared" si="42"/>
        <v>37</v>
      </c>
      <c r="AQ38" s="7">
        <f t="shared" si="8"/>
        <v>1568.6216216216217</v>
      </c>
      <c r="AR38" s="2">
        <v>42254</v>
      </c>
      <c r="AS38">
        <v>3314</v>
      </c>
      <c r="AT38" s="7">
        <f t="shared" si="9"/>
        <v>1668.1081081081081</v>
      </c>
      <c r="AU38">
        <f t="shared" si="91"/>
        <v>61720</v>
      </c>
      <c r="AV38">
        <f t="shared" si="43"/>
        <v>37</v>
      </c>
      <c r="AW38" s="7">
        <f t="shared" si="11"/>
        <v>1668.1081081081081</v>
      </c>
      <c r="AX38" s="2">
        <v>42625</v>
      </c>
      <c r="AY38">
        <v>3133</v>
      </c>
      <c r="AZ38" s="7">
        <f t="shared" si="12"/>
        <v>2486.9189189189187</v>
      </c>
      <c r="BA38">
        <f t="shared" si="79"/>
        <v>92016</v>
      </c>
      <c r="BB38">
        <f t="shared" si="44"/>
        <v>37</v>
      </c>
      <c r="BC38" s="7">
        <f t="shared" si="65"/>
        <v>2486.9189189189187</v>
      </c>
      <c r="BE38" s="5">
        <v>42989</v>
      </c>
      <c r="BF38">
        <v>5829</v>
      </c>
      <c r="BG38" s="7">
        <f t="shared" si="85"/>
        <v>3174.8378378378379</v>
      </c>
      <c r="BH38">
        <f t="shared" si="15"/>
        <v>117469</v>
      </c>
      <c r="BI38">
        <f t="shared" si="45"/>
        <v>37</v>
      </c>
      <c r="BJ38" s="7">
        <f t="shared" si="46"/>
        <v>3174.8378378378379</v>
      </c>
      <c r="BL38" s="5">
        <v>43353</v>
      </c>
      <c r="BM38">
        <v>2591</v>
      </c>
      <c r="BN38" s="7">
        <f t="shared" si="92"/>
        <v>2738.6486486486488</v>
      </c>
      <c r="BO38">
        <f t="shared" si="17"/>
        <v>101330</v>
      </c>
      <c r="BP38">
        <f t="shared" si="47"/>
        <v>37</v>
      </c>
      <c r="BQ38" s="7">
        <f t="shared" si="48"/>
        <v>2738.6486486486488</v>
      </c>
      <c r="BS38" s="5">
        <v>43717</v>
      </c>
      <c r="BT38">
        <v>1871</v>
      </c>
      <c r="BU38" s="7">
        <f t="shared" si="66"/>
        <v>2405.7297297297296</v>
      </c>
      <c r="BV38">
        <f t="shared" si="78"/>
        <v>89012</v>
      </c>
      <c r="BW38">
        <f t="shared" si="49"/>
        <v>37</v>
      </c>
      <c r="BX38" s="7">
        <f t="shared" si="50"/>
        <v>2405.7297297297296</v>
      </c>
      <c r="BZ38" s="5">
        <v>44081</v>
      </c>
      <c r="CA38">
        <v>1253</v>
      </c>
      <c r="CB38" s="7">
        <f t="shared" si="68"/>
        <v>1148.4054054054054</v>
      </c>
      <c r="CC38">
        <f t="shared" si="71"/>
        <v>42491</v>
      </c>
      <c r="CD38">
        <f t="shared" si="51"/>
        <v>37</v>
      </c>
      <c r="CE38" s="7">
        <f t="shared" si="72"/>
        <v>1148.4054054054054</v>
      </c>
      <c r="CG38" s="2">
        <v>44452</v>
      </c>
      <c r="CH38">
        <v>1917</v>
      </c>
      <c r="CI38" s="7">
        <f t="shared" si="20"/>
        <v>1399.4864864864865</v>
      </c>
      <c r="CJ38">
        <f t="shared" si="21"/>
        <v>51781</v>
      </c>
      <c r="CK38">
        <f t="shared" si="53"/>
        <v>37</v>
      </c>
      <c r="CL38" s="7">
        <f t="shared" si="22"/>
        <v>1399.4864864864865</v>
      </c>
      <c r="CN38" s="2">
        <v>44816</v>
      </c>
      <c r="CO38">
        <v>2120</v>
      </c>
      <c r="CP38" s="7">
        <f t="shared" si="80"/>
        <v>1280.5945945945946</v>
      </c>
      <c r="CQ38">
        <f t="shared" si="87"/>
        <v>47382</v>
      </c>
      <c r="CR38">
        <f t="shared" si="56"/>
        <v>37</v>
      </c>
      <c r="CS38" s="7">
        <f t="shared" si="86"/>
        <v>1280.5945945945946</v>
      </c>
      <c r="CU38" s="5">
        <v>45180</v>
      </c>
      <c r="CV38">
        <v>2687</v>
      </c>
      <c r="CW38" s="7">
        <f t="shared" si="24"/>
        <v>1945.0540540540539</v>
      </c>
      <c r="CX38">
        <f t="shared" si="25"/>
        <v>71967</v>
      </c>
      <c r="CY38">
        <f t="shared" si="57"/>
        <v>37</v>
      </c>
      <c r="CZ38" s="7">
        <f t="shared" si="26"/>
        <v>1945.0540540540539</v>
      </c>
      <c r="DB38" s="5">
        <v>45544</v>
      </c>
      <c r="DC38">
        <v>493</v>
      </c>
      <c r="DD38" s="7">
        <f t="shared" si="27"/>
        <v>1495</v>
      </c>
      <c r="DE38">
        <f t="shared" si="58"/>
        <v>55315</v>
      </c>
      <c r="DF38">
        <f t="shared" si="59"/>
        <v>37</v>
      </c>
      <c r="DG38" s="7">
        <f t="shared" si="60"/>
        <v>1495</v>
      </c>
      <c r="DI38" s="5">
        <v>45908</v>
      </c>
      <c r="DK38" s="7">
        <f t="shared" si="61"/>
        <v>0</v>
      </c>
      <c r="DM38">
        <v>37</v>
      </c>
      <c r="DN38" s="7">
        <f t="shared" si="62"/>
        <v>0</v>
      </c>
      <c r="DP38" s="5">
        <v>46279</v>
      </c>
      <c r="DT38">
        <v>37</v>
      </c>
    </row>
    <row r="39" spans="1:124" x14ac:dyDescent="0.2">
      <c r="A39" s="2">
        <v>39713</v>
      </c>
      <c r="B39" s="1">
        <v>1211</v>
      </c>
      <c r="C39" s="1">
        <f t="shared" si="63"/>
        <v>55773</v>
      </c>
      <c r="D39" s="3">
        <f t="shared" si="29"/>
        <v>1467.7105263157894</v>
      </c>
      <c r="E39" s="2">
        <v>40077</v>
      </c>
      <c r="F39" s="1">
        <v>593</v>
      </c>
      <c r="G39" s="1">
        <f t="shared" si="30"/>
        <v>54123</v>
      </c>
      <c r="H39">
        <f t="shared" si="64"/>
        <v>38</v>
      </c>
      <c r="I39" s="3">
        <f t="shared" si="31"/>
        <v>1424.2894736842106</v>
      </c>
      <c r="K39" s="2">
        <v>40441</v>
      </c>
      <c r="L39" s="1">
        <v>1276</v>
      </c>
      <c r="M39" s="4">
        <f t="shared" si="88"/>
        <v>1266.421052631579</v>
      </c>
      <c r="N39" s="1">
        <f t="shared" si="89"/>
        <v>48124</v>
      </c>
      <c r="O39">
        <f t="shared" si="83"/>
        <v>38</v>
      </c>
      <c r="P39" s="3">
        <f t="shared" si="90"/>
        <v>1266.421052631579</v>
      </c>
      <c r="R39" s="5">
        <v>40805</v>
      </c>
      <c r="S39">
        <v>1273</v>
      </c>
      <c r="T39">
        <f t="shared" si="4"/>
        <v>20342</v>
      </c>
      <c r="U39">
        <f t="shared" si="34"/>
        <v>40646</v>
      </c>
      <c r="V39">
        <f t="shared" si="35"/>
        <v>38</v>
      </c>
      <c r="W39">
        <f t="shared" si="5"/>
        <v>20342</v>
      </c>
      <c r="Y39" s="5">
        <v>41169</v>
      </c>
      <c r="Z39">
        <v>65</v>
      </c>
      <c r="AA39" s="7">
        <f t="shared" si="0"/>
        <v>1055.1315789473683</v>
      </c>
      <c r="AB39">
        <f t="shared" si="36"/>
        <v>40095</v>
      </c>
      <c r="AC39">
        <f t="shared" si="37"/>
        <v>38</v>
      </c>
      <c r="AD39" s="7">
        <f t="shared" si="1"/>
        <v>1055.1315789473683</v>
      </c>
      <c r="AF39" s="2">
        <v>41540</v>
      </c>
      <c r="AG39">
        <v>1123</v>
      </c>
      <c r="AH39" s="7">
        <f t="shared" si="38"/>
        <v>1509.9736842105262</v>
      </c>
      <c r="AI39">
        <f t="shared" si="39"/>
        <v>57379</v>
      </c>
      <c r="AJ39">
        <f t="shared" si="40"/>
        <v>38</v>
      </c>
      <c r="AK39" s="7">
        <f t="shared" si="6"/>
        <v>1509.9736842105262</v>
      </c>
      <c r="AL39" s="2">
        <v>41897</v>
      </c>
      <c r="AM39">
        <v>3491</v>
      </c>
      <c r="AN39" s="7">
        <f t="shared" si="7"/>
        <v>1619.2105263157894</v>
      </c>
      <c r="AO39">
        <f t="shared" si="41"/>
        <v>61530</v>
      </c>
      <c r="AP39">
        <f t="shared" si="42"/>
        <v>38</v>
      </c>
      <c r="AQ39" s="7">
        <f t="shared" si="8"/>
        <v>1619.2105263157894</v>
      </c>
      <c r="AR39" s="2">
        <v>42261</v>
      </c>
      <c r="AS39">
        <v>2217</v>
      </c>
      <c r="AT39" s="7">
        <f t="shared" si="9"/>
        <v>1682.5526315789473</v>
      </c>
      <c r="AU39">
        <f t="shared" si="91"/>
        <v>63937</v>
      </c>
      <c r="AV39">
        <f t="shared" si="43"/>
        <v>38</v>
      </c>
      <c r="AW39" s="7">
        <f t="shared" si="11"/>
        <v>1682.5526315789473</v>
      </c>
      <c r="AX39" s="2">
        <v>42632</v>
      </c>
      <c r="AY39">
        <v>6569</v>
      </c>
      <c r="AZ39" s="7">
        <f t="shared" si="12"/>
        <v>2594.3421052631579</v>
      </c>
      <c r="BA39">
        <f t="shared" si="79"/>
        <v>98585</v>
      </c>
      <c r="BB39">
        <f t="shared" si="44"/>
        <v>38</v>
      </c>
      <c r="BC39" s="7">
        <f t="shared" si="65"/>
        <v>2594.3421052631579</v>
      </c>
      <c r="BE39" s="5">
        <v>42996</v>
      </c>
      <c r="BF39">
        <v>5102</v>
      </c>
      <c r="BG39" s="7">
        <f t="shared" si="85"/>
        <v>3225.5526315789475</v>
      </c>
      <c r="BH39">
        <f t="shared" si="15"/>
        <v>122571</v>
      </c>
      <c r="BI39">
        <f t="shared" si="45"/>
        <v>38</v>
      </c>
      <c r="BJ39" s="7">
        <f t="shared" si="46"/>
        <v>3225.5526315789475</v>
      </c>
      <c r="BL39" s="5">
        <v>43360</v>
      </c>
      <c r="BM39">
        <v>74</v>
      </c>
      <c r="BN39" s="7">
        <f t="shared" si="92"/>
        <v>2668.5263157894738</v>
      </c>
      <c r="BO39">
        <f t="shared" si="17"/>
        <v>101404</v>
      </c>
      <c r="BP39">
        <f t="shared" si="47"/>
        <v>38</v>
      </c>
      <c r="BQ39" s="7">
        <f t="shared" si="48"/>
        <v>2668.5263157894738</v>
      </c>
      <c r="BS39" s="5">
        <v>43724</v>
      </c>
      <c r="BT39">
        <v>1752</v>
      </c>
      <c r="BU39" s="7">
        <f t="shared" si="66"/>
        <v>2388.5263157894738</v>
      </c>
      <c r="BV39">
        <f t="shared" si="78"/>
        <v>90764</v>
      </c>
      <c r="BW39">
        <f t="shared" si="49"/>
        <v>38</v>
      </c>
      <c r="BX39" s="7">
        <f t="shared" si="50"/>
        <v>2388.5263157894738</v>
      </c>
      <c r="BZ39" s="5">
        <v>44088</v>
      </c>
      <c r="CA39">
        <v>1209</v>
      </c>
      <c r="CB39" s="7">
        <f t="shared" si="68"/>
        <v>1150</v>
      </c>
      <c r="CC39">
        <f t="shared" si="71"/>
        <v>43700</v>
      </c>
      <c r="CD39">
        <f t="shared" si="51"/>
        <v>38</v>
      </c>
      <c r="CE39" s="7">
        <f t="shared" si="72"/>
        <v>1150</v>
      </c>
      <c r="CG39" s="2">
        <v>44459</v>
      </c>
      <c r="CH39">
        <v>1382</v>
      </c>
      <c r="CI39" s="7">
        <f t="shared" si="20"/>
        <v>1399.0263157894738</v>
      </c>
      <c r="CJ39">
        <f t="shared" si="21"/>
        <v>53163</v>
      </c>
      <c r="CK39">
        <f t="shared" si="53"/>
        <v>38</v>
      </c>
      <c r="CL39" s="7">
        <f t="shared" si="22"/>
        <v>1399.0263157894738</v>
      </c>
      <c r="CN39" s="2">
        <v>44823</v>
      </c>
      <c r="CO39">
        <v>2060</v>
      </c>
      <c r="CP39" s="7">
        <f t="shared" si="80"/>
        <v>1301.1052631578948</v>
      </c>
      <c r="CQ39">
        <f t="shared" si="87"/>
        <v>49442</v>
      </c>
      <c r="CR39">
        <f t="shared" si="56"/>
        <v>38</v>
      </c>
      <c r="CS39" s="7">
        <f t="shared" si="86"/>
        <v>1301.1052631578948</v>
      </c>
      <c r="CU39" s="5">
        <v>45187</v>
      </c>
      <c r="CV39">
        <v>1480</v>
      </c>
      <c r="CW39" s="7">
        <f t="shared" si="24"/>
        <v>1932.8157894736842</v>
      </c>
      <c r="CX39">
        <f t="shared" si="25"/>
        <v>73447</v>
      </c>
      <c r="CY39">
        <f t="shared" si="57"/>
        <v>38</v>
      </c>
      <c r="CZ39" s="7">
        <f t="shared" si="26"/>
        <v>1932.8157894736842</v>
      </c>
      <c r="DB39" s="5">
        <v>45551</v>
      </c>
      <c r="DC39">
        <v>1242</v>
      </c>
      <c r="DD39" s="7">
        <f t="shared" si="27"/>
        <v>1488.3421052631579</v>
      </c>
      <c r="DE39">
        <f t="shared" si="58"/>
        <v>56557</v>
      </c>
      <c r="DF39">
        <f t="shared" si="59"/>
        <v>38</v>
      </c>
      <c r="DG39" s="7">
        <f t="shared" si="60"/>
        <v>1488.3421052631579</v>
      </c>
      <c r="DI39" s="5">
        <v>45915</v>
      </c>
      <c r="DK39" s="7">
        <f t="shared" si="61"/>
        <v>0</v>
      </c>
      <c r="DM39">
        <v>38</v>
      </c>
      <c r="DN39" s="7">
        <f t="shared" si="62"/>
        <v>0</v>
      </c>
      <c r="DP39" s="5">
        <v>46286</v>
      </c>
      <c r="DT39">
        <v>38</v>
      </c>
    </row>
    <row r="40" spans="1:124" x14ac:dyDescent="0.2">
      <c r="A40" s="2">
        <v>39720</v>
      </c>
      <c r="B40" s="1">
        <v>837</v>
      </c>
      <c r="C40" s="1">
        <f t="shared" si="63"/>
        <v>56610</v>
      </c>
      <c r="D40" s="3">
        <f t="shared" si="29"/>
        <v>1451.5384615384614</v>
      </c>
      <c r="E40" s="2">
        <v>40084</v>
      </c>
      <c r="F40" s="1">
        <v>1146</v>
      </c>
      <c r="G40" s="1">
        <f t="shared" si="30"/>
        <v>55269</v>
      </c>
      <c r="H40">
        <f t="shared" si="64"/>
        <v>39</v>
      </c>
      <c r="I40" s="3">
        <f t="shared" si="31"/>
        <v>1417.1538461538462</v>
      </c>
      <c r="K40" s="2">
        <v>40448</v>
      </c>
      <c r="L40" s="1">
        <v>1213</v>
      </c>
      <c r="M40" s="4">
        <f t="shared" si="88"/>
        <v>1265.051282051282</v>
      </c>
      <c r="N40" s="1">
        <f t="shared" si="89"/>
        <v>49337</v>
      </c>
      <c r="O40">
        <f t="shared" si="83"/>
        <v>39</v>
      </c>
      <c r="P40" s="3">
        <f t="shared" si="90"/>
        <v>1265.051282051282</v>
      </c>
      <c r="R40" s="5">
        <v>40812</v>
      </c>
      <c r="S40">
        <v>234</v>
      </c>
      <c r="T40">
        <f t="shared" si="4"/>
        <v>20459.5</v>
      </c>
      <c r="U40">
        <f t="shared" si="34"/>
        <v>40880</v>
      </c>
      <c r="V40">
        <f t="shared" si="35"/>
        <v>39</v>
      </c>
      <c r="W40">
        <f t="shared" si="5"/>
        <v>20459.5</v>
      </c>
      <c r="Y40" s="5">
        <v>41176</v>
      </c>
      <c r="Z40">
        <v>1769</v>
      </c>
      <c r="AA40" s="7">
        <f t="shared" si="0"/>
        <v>1073.4358974358975</v>
      </c>
      <c r="AB40">
        <f t="shared" si="36"/>
        <v>41864</v>
      </c>
      <c r="AC40">
        <f t="shared" si="37"/>
        <v>39</v>
      </c>
      <c r="AD40" s="7">
        <f t="shared" si="1"/>
        <v>1073.4358974358975</v>
      </c>
      <c r="AF40" s="2">
        <v>41547</v>
      </c>
      <c r="AG40">
        <v>1928</v>
      </c>
      <c r="AH40" s="7">
        <f t="shared" si="38"/>
        <v>1520.6923076923076</v>
      </c>
      <c r="AI40">
        <f t="shared" si="39"/>
        <v>59307</v>
      </c>
      <c r="AJ40">
        <f t="shared" si="40"/>
        <v>39</v>
      </c>
      <c r="AK40" s="7">
        <f t="shared" si="6"/>
        <v>1520.6923076923076</v>
      </c>
      <c r="AL40" s="2">
        <v>41904</v>
      </c>
      <c r="AM40">
        <v>2017</v>
      </c>
      <c r="AN40" s="7">
        <f t="shared" si="7"/>
        <v>1629.4102564102564</v>
      </c>
      <c r="AO40">
        <f t="shared" si="41"/>
        <v>63547</v>
      </c>
      <c r="AP40">
        <f t="shared" si="42"/>
        <v>39</v>
      </c>
      <c r="AQ40" s="7">
        <f t="shared" si="8"/>
        <v>1629.4102564102564</v>
      </c>
      <c r="AR40" s="2">
        <v>42268</v>
      </c>
      <c r="AS40">
        <v>1726</v>
      </c>
      <c r="AT40" s="7">
        <f t="shared" si="9"/>
        <v>1683.6666666666667</v>
      </c>
      <c r="AU40">
        <f t="shared" si="91"/>
        <v>65663</v>
      </c>
      <c r="AV40">
        <f t="shared" si="43"/>
        <v>39</v>
      </c>
      <c r="AW40" s="7">
        <f t="shared" si="11"/>
        <v>1683.6666666666667</v>
      </c>
      <c r="AX40" s="2">
        <v>42639</v>
      </c>
      <c r="AY40">
        <v>977</v>
      </c>
      <c r="AZ40" s="7">
        <f t="shared" si="12"/>
        <v>2552.8717948717949</v>
      </c>
      <c r="BA40">
        <f t="shared" si="79"/>
        <v>99562</v>
      </c>
      <c r="BB40">
        <f t="shared" si="44"/>
        <v>39</v>
      </c>
      <c r="BC40" s="7">
        <f t="shared" si="65"/>
        <v>2552.8717948717949</v>
      </c>
      <c r="BE40" s="5">
        <v>43003</v>
      </c>
      <c r="BF40">
        <v>3572</v>
      </c>
      <c r="BG40" s="7">
        <f t="shared" si="85"/>
        <v>3234.4358974358975</v>
      </c>
      <c r="BH40">
        <f t="shared" si="15"/>
        <v>126143</v>
      </c>
      <c r="BI40">
        <f t="shared" si="45"/>
        <v>39</v>
      </c>
      <c r="BJ40" s="7">
        <f t="shared" si="46"/>
        <v>3234.4358974358975</v>
      </c>
      <c r="BL40" s="5">
        <v>43367</v>
      </c>
      <c r="BM40">
        <v>3370</v>
      </c>
      <c r="BN40" s="7">
        <f t="shared" si="92"/>
        <v>2686.5128205128203</v>
      </c>
      <c r="BO40">
        <f t="shared" si="17"/>
        <v>104774</v>
      </c>
      <c r="BP40">
        <f t="shared" si="47"/>
        <v>39</v>
      </c>
      <c r="BQ40" s="7">
        <f t="shared" si="48"/>
        <v>2686.5128205128203</v>
      </c>
      <c r="BS40" s="5">
        <v>43731</v>
      </c>
      <c r="BT40">
        <v>4007</v>
      </c>
      <c r="BU40" s="7">
        <f t="shared" si="66"/>
        <v>2430.0256410256411</v>
      </c>
      <c r="BV40">
        <f t="shared" si="78"/>
        <v>94771</v>
      </c>
      <c r="BW40">
        <f t="shared" si="49"/>
        <v>39</v>
      </c>
      <c r="BX40" s="7">
        <f t="shared" si="50"/>
        <v>2430.0256410256411</v>
      </c>
      <c r="BZ40" s="5">
        <v>44095</v>
      </c>
      <c r="CA40">
        <v>680</v>
      </c>
      <c r="CB40" s="7">
        <f t="shared" si="68"/>
        <v>1137.948717948718</v>
      </c>
      <c r="CC40">
        <f t="shared" si="71"/>
        <v>44380</v>
      </c>
      <c r="CD40">
        <f t="shared" si="51"/>
        <v>39</v>
      </c>
      <c r="CE40" s="7">
        <f t="shared" si="72"/>
        <v>1137.948717948718</v>
      </c>
      <c r="CG40" s="2">
        <v>44466</v>
      </c>
      <c r="CH40">
        <v>3148</v>
      </c>
      <c r="CI40" s="7">
        <f t="shared" ref="CI40:CI51" si="93">MAX(CL40)</f>
        <v>1443.8717948717949</v>
      </c>
      <c r="CJ40">
        <f t="shared" ref="CJ40:CJ51" si="94">SUM(CJ39,CH40)</f>
        <v>56311</v>
      </c>
      <c r="CK40">
        <f t="shared" si="53"/>
        <v>39</v>
      </c>
      <c r="CL40" s="7">
        <f t="shared" si="22"/>
        <v>1443.8717948717949</v>
      </c>
      <c r="CN40" s="2">
        <v>44830</v>
      </c>
      <c r="CO40">
        <v>1988</v>
      </c>
      <c r="CP40" s="7">
        <f t="shared" si="80"/>
        <v>1318.7179487179487</v>
      </c>
      <c r="CQ40">
        <f t="shared" si="87"/>
        <v>51430</v>
      </c>
      <c r="CR40">
        <f t="shared" si="56"/>
        <v>39</v>
      </c>
      <c r="CS40" s="7">
        <f t="shared" si="86"/>
        <v>1318.7179487179487</v>
      </c>
      <c r="CU40" s="5">
        <v>45194</v>
      </c>
      <c r="CV40">
        <v>1453</v>
      </c>
      <c r="CW40" s="7">
        <f t="shared" si="24"/>
        <v>1920.5128205128206</v>
      </c>
      <c r="CX40">
        <f t="shared" si="25"/>
        <v>74900</v>
      </c>
      <c r="CY40">
        <f t="shared" si="57"/>
        <v>39</v>
      </c>
      <c r="CZ40" s="7">
        <f t="shared" si="26"/>
        <v>1920.5128205128206</v>
      </c>
      <c r="DB40" s="5">
        <v>45558</v>
      </c>
      <c r="DC40">
        <v>3552</v>
      </c>
      <c r="DD40" s="7">
        <f t="shared" si="27"/>
        <v>1541.2564102564102</v>
      </c>
      <c r="DE40">
        <f t="shared" si="58"/>
        <v>60109</v>
      </c>
      <c r="DF40">
        <f t="shared" si="59"/>
        <v>39</v>
      </c>
      <c r="DG40" s="7">
        <f t="shared" si="60"/>
        <v>1541.2564102564102</v>
      </c>
      <c r="DI40" s="5">
        <v>45922</v>
      </c>
      <c r="DK40" s="7">
        <f t="shared" si="61"/>
        <v>0</v>
      </c>
      <c r="DM40">
        <v>39</v>
      </c>
      <c r="DN40" s="7">
        <f t="shared" si="62"/>
        <v>0</v>
      </c>
      <c r="DP40" s="5">
        <v>46293</v>
      </c>
      <c r="DT40">
        <v>39</v>
      </c>
    </row>
    <row r="41" spans="1:124" x14ac:dyDescent="0.2">
      <c r="A41" s="2">
        <v>39727</v>
      </c>
      <c r="B41" s="1">
        <v>1335</v>
      </c>
      <c r="C41" s="1">
        <f t="shared" si="63"/>
        <v>57945</v>
      </c>
      <c r="D41" s="3">
        <f t="shared" si="29"/>
        <v>1448.625</v>
      </c>
      <c r="E41" s="2">
        <v>40091</v>
      </c>
      <c r="F41" s="1">
        <v>604</v>
      </c>
      <c r="G41" s="1">
        <f t="shared" si="30"/>
        <v>55873</v>
      </c>
      <c r="H41">
        <f t="shared" si="64"/>
        <v>40</v>
      </c>
      <c r="I41" s="3">
        <f t="shared" si="31"/>
        <v>1396.825</v>
      </c>
      <c r="K41" s="2">
        <v>40455</v>
      </c>
      <c r="L41" s="1">
        <v>726</v>
      </c>
      <c r="M41" s="4">
        <f t="shared" si="88"/>
        <v>1251.575</v>
      </c>
      <c r="N41" s="1">
        <f t="shared" si="89"/>
        <v>50063</v>
      </c>
      <c r="O41">
        <f t="shared" si="83"/>
        <v>40</v>
      </c>
      <c r="P41" s="3">
        <f t="shared" si="90"/>
        <v>1251.575</v>
      </c>
      <c r="R41" s="5">
        <v>40819</v>
      </c>
      <c r="S41">
        <v>416</v>
      </c>
      <c r="T41">
        <f t="shared" si="4"/>
        <v>20668</v>
      </c>
      <c r="U41">
        <f t="shared" si="34"/>
        <v>41296</v>
      </c>
      <c r="V41">
        <f t="shared" si="35"/>
        <v>40</v>
      </c>
      <c r="W41">
        <f t="shared" si="5"/>
        <v>20668</v>
      </c>
      <c r="Y41" s="5">
        <v>41183</v>
      </c>
      <c r="Z41">
        <v>599</v>
      </c>
      <c r="AA41" s="7">
        <f t="shared" si="0"/>
        <v>1061.575</v>
      </c>
      <c r="AB41">
        <f t="shared" si="36"/>
        <v>42463</v>
      </c>
      <c r="AC41">
        <f t="shared" si="37"/>
        <v>40</v>
      </c>
      <c r="AD41" s="7">
        <f t="shared" si="1"/>
        <v>1061.575</v>
      </c>
      <c r="AF41" s="2">
        <v>41554</v>
      </c>
      <c r="AG41">
        <v>1743</v>
      </c>
      <c r="AH41" s="7">
        <f t="shared" si="38"/>
        <v>1526.25</v>
      </c>
      <c r="AI41">
        <f t="shared" si="39"/>
        <v>61050</v>
      </c>
      <c r="AJ41">
        <f t="shared" si="40"/>
        <v>40</v>
      </c>
      <c r="AK41" s="7">
        <f t="shared" si="6"/>
        <v>1526.25</v>
      </c>
      <c r="AL41" s="2">
        <v>41911</v>
      </c>
      <c r="AM41">
        <v>2072</v>
      </c>
      <c r="AN41" s="7">
        <f t="shared" si="7"/>
        <v>1640.4749999999999</v>
      </c>
      <c r="AO41">
        <f>AO40+AM41</f>
        <v>65619</v>
      </c>
      <c r="AP41">
        <f t="shared" si="42"/>
        <v>40</v>
      </c>
      <c r="AQ41" s="7">
        <f t="shared" si="8"/>
        <v>1640.4749999999999</v>
      </c>
      <c r="AR41" s="2">
        <v>42275</v>
      </c>
      <c r="AS41">
        <v>1596</v>
      </c>
      <c r="AT41" s="7">
        <f t="shared" si="9"/>
        <v>1681.4749999999999</v>
      </c>
      <c r="AU41">
        <f t="shared" si="91"/>
        <v>67259</v>
      </c>
      <c r="AV41">
        <f t="shared" si="43"/>
        <v>40</v>
      </c>
      <c r="AW41" s="7">
        <f t="shared" si="11"/>
        <v>1681.4749999999999</v>
      </c>
      <c r="AX41" s="2">
        <v>42646</v>
      </c>
      <c r="AY41">
        <v>4598</v>
      </c>
      <c r="AZ41" s="7">
        <f t="shared" si="12"/>
        <v>2604</v>
      </c>
      <c r="BA41">
        <f t="shared" si="79"/>
        <v>104160</v>
      </c>
      <c r="BB41">
        <f t="shared" si="44"/>
        <v>40</v>
      </c>
      <c r="BC41" s="7">
        <f t="shared" si="65"/>
        <v>2604</v>
      </c>
      <c r="BE41" s="5">
        <v>43010</v>
      </c>
      <c r="BF41">
        <v>642</v>
      </c>
      <c r="BG41" s="7">
        <f t="shared" si="85"/>
        <v>3169.625</v>
      </c>
      <c r="BH41">
        <f t="shared" si="15"/>
        <v>126785</v>
      </c>
      <c r="BI41">
        <f t="shared" si="45"/>
        <v>40</v>
      </c>
      <c r="BJ41" s="7">
        <f t="shared" si="46"/>
        <v>3169.625</v>
      </c>
      <c r="BL41" s="5">
        <v>43374</v>
      </c>
      <c r="BM41">
        <v>3270</v>
      </c>
      <c r="BN41" s="7">
        <f t="shared" si="92"/>
        <v>2701.1</v>
      </c>
      <c r="BO41">
        <f t="shared" si="17"/>
        <v>108044</v>
      </c>
      <c r="BP41">
        <f t="shared" si="47"/>
        <v>40</v>
      </c>
      <c r="BQ41" s="7">
        <f t="shared" si="48"/>
        <v>2701.1</v>
      </c>
      <c r="BS41" s="5">
        <v>43738</v>
      </c>
      <c r="BT41">
        <v>4220</v>
      </c>
      <c r="BU41" s="7">
        <f t="shared" si="66"/>
        <v>2474.7750000000001</v>
      </c>
      <c r="BV41">
        <f t="shared" si="78"/>
        <v>98991</v>
      </c>
      <c r="BW41">
        <f t="shared" si="49"/>
        <v>40</v>
      </c>
      <c r="BX41" s="7">
        <f t="shared" si="50"/>
        <v>2474.7750000000001</v>
      </c>
      <c r="BZ41" s="5">
        <v>44102</v>
      </c>
      <c r="CA41">
        <v>2958</v>
      </c>
      <c r="CB41" s="7">
        <f t="shared" si="68"/>
        <v>1183.45</v>
      </c>
      <c r="CC41">
        <f t="shared" si="71"/>
        <v>47338</v>
      </c>
      <c r="CD41">
        <f t="shared" si="51"/>
        <v>40</v>
      </c>
      <c r="CE41" s="7">
        <f t="shared" si="72"/>
        <v>1183.45</v>
      </c>
      <c r="CG41" s="2">
        <v>44473</v>
      </c>
      <c r="CH41">
        <v>2194</v>
      </c>
      <c r="CI41" s="7">
        <f t="shared" si="93"/>
        <v>1462.625</v>
      </c>
      <c r="CJ41">
        <f t="shared" si="94"/>
        <v>58505</v>
      </c>
      <c r="CK41">
        <f t="shared" si="53"/>
        <v>40</v>
      </c>
      <c r="CL41" s="7">
        <f t="shared" si="22"/>
        <v>1462.625</v>
      </c>
      <c r="CN41" s="2">
        <v>44837</v>
      </c>
      <c r="CO41">
        <v>1450</v>
      </c>
      <c r="CP41" s="7">
        <f t="shared" si="80"/>
        <v>1322</v>
      </c>
      <c r="CQ41">
        <f t="shared" si="87"/>
        <v>52880</v>
      </c>
      <c r="CR41">
        <f t="shared" si="56"/>
        <v>40</v>
      </c>
      <c r="CS41" s="7">
        <f t="shared" si="86"/>
        <v>1322</v>
      </c>
      <c r="CU41" s="5">
        <v>45201</v>
      </c>
      <c r="CV41">
        <v>1687</v>
      </c>
      <c r="CW41" s="7">
        <f t="shared" si="24"/>
        <v>1914.675</v>
      </c>
      <c r="CX41">
        <f t="shared" si="25"/>
        <v>76587</v>
      </c>
      <c r="CY41">
        <f t="shared" si="57"/>
        <v>40</v>
      </c>
      <c r="CZ41" s="7">
        <f t="shared" si="26"/>
        <v>1914.675</v>
      </c>
      <c r="DB41" s="5">
        <v>45565</v>
      </c>
      <c r="DC41">
        <v>2105</v>
      </c>
      <c r="DD41" s="7">
        <f t="shared" si="27"/>
        <v>1555.35</v>
      </c>
      <c r="DE41">
        <f t="shared" si="58"/>
        <v>62214</v>
      </c>
      <c r="DF41">
        <f t="shared" si="59"/>
        <v>40</v>
      </c>
      <c r="DG41" s="7">
        <f t="shared" si="60"/>
        <v>1555.35</v>
      </c>
      <c r="DI41" s="5">
        <v>45929</v>
      </c>
      <c r="DK41" s="7">
        <f t="shared" si="61"/>
        <v>0</v>
      </c>
      <c r="DM41">
        <v>40</v>
      </c>
      <c r="DN41" s="7">
        <f t="shared" si="62"/>
        <v>0</v>
      </c>
      <c r="DP41" s="5">
        <v>46300</v>
      </c>
      <c r="DT41">
        <v>40</v>
      </c>
    </row>
    <row r="42" spans="1:124" x14ac:dyDescent="0.2">
      <c r="A42" s="2">
        <v>39734</v>
      </c>
      <c r="B42" s="1">
        <v>30</v>
      </c>
      <c r="C42" s="1">
        <f t="shared" si="63"/>
        <v>57975</v>
      </c>
      <c r="D42" s="3">
        <f t="shared" si="29"/>
        <v>1414.0243902439024</v>
      </c>
      <c r="E42" s="2">
        <v>40098</v>
      </c>
      <c r="F42" s="1">
        <v>1669</v>
      </c>
      <c r="G42" s="1">
        <f t="shared" si="30"/>
        <v>57542</v>
      </c>
      <c r="H42">
        <f t="shared" si="64"/>
        <v>41</v>
      </c>
      <c r="I42" s="3">
        <f t="shared" si="31"/>
        <v>1403.4634146341464</v>
      </c>
      <c r="K42" s="2">
        <v>40462</v>
      </c>
      <c r="L42" s="1">
        <v>953</v>
      </c>
      <c r="M42" s="4">
        <f t="shared" si="88"/>
        <v>1244.2926829268292</v>
      </c>
      <c r="N42" s="1">
        <f t="shared" si="89"/>
        <v>51016</v>
      </c>
      <c r="O42">
        <f t="shared" si="83"/>
        <v>41</v>
      </c>
      <c r="P42" s="3">
        <f t="shared" si="90"/>
        <v>1244.2926829268292</v>
      </c>
      <c r="R42" s="5">
        <v>40826</v>
      </c>
      <c r="S42">
        <v>741</v>
      </c>
      <c r="T42">
        <f t="shared" si="4"/>
        <v>21039</v>
      </c>
      <c r="U42">
        <f t="shared" si="34"/>
        <v>42037</v>
      </c>
      <c r="V42">
        <f t="shared" si="35"/>
        <v>41</v>
      </c>
      <c r="W42">
        <f t="shared" si="5"/>
        <v>21039</v>
      </c>
      <c r="Y42" s="5">
        <v>41190</v>
      </c>
      <c r="Z42">
        <v>878</v>
      </c>
      <c r="AA42" s="7">
        <f t="shared" si="0"/>
        <v>1057.0975609756097</v>
      </c>
      <c r="AB42">
        <f t="shared" si="36"/>
        <v>43341</v>
      </c>
      <c r="AC42">
        <f t="shared" si="37"/>
        <v>41</v>
      </c>
      <c r="AD42" s="7">
        <f t="shared" si="1"/>
        <v>1057.0975609756097</v>
      </c>
      <c r="AF42" s="2">
        <v>41561</v>
      </c>
      <c r="AG42">
        <v>1827</v>
      </c>
      <c r="AH42" s="7">
        <f t="shared" si="38"/>
        <v>1533.5853658536585</v>
      </c>
      <c r="AI42">
        <f t="shared" si="39"/>
        <v>62877</v>
      </c>
      <c r="AJ42">
        <f t="shared" si="40"/>
        <v>41</v>
      </c>
      <c r="AK42" s="7">
        <f t="shared" si="6"/>
        <v>1533.5853658536585</v>
      </c>
      <c r="AL42" s="2">
        <v>41918</v>
      </c>
      <c r="AM42">
        <v>2690</v>
      </c>
      <c r="AN42" s="7">
        <f t="shared" si="7"/>
        <v>1666.0731707317073</v>
      </c>
      <c r="AO42">
        <f t="shared" si="41"/>
        <v>68309</v>
      </c>
      <c r="AP42">
        <f t="shared" si="42"/>
        <v>41</v>
      </c>
      <c r="AQ42" s="7">
        <f t="shared" si="8"/>
        <v>1666.0731707317073</v>
      </c>
      <c r="AR42" s="2">
        <v>42282</v>
      </c>
      <c r="AS42">
        <v>3631</v>
      </c>
      <c r="AT42" s="7">
        <f t="shared" si="9"/>
        <v>1729.0243902439024</v>
      </c>
      <c r="AU42">
        <f t="shared" si="91"/>
        <v>70890</v>
      </c>
      <c r="AV42">
        <f t="shared" si="43"/>
        <v>41</v>
      </c>
      <c r="AW42" s="7">
        <f t="shared" si="11"/>
        <v>1729.0243902439024</v>
      </c>
      <c r="AX42" s="2">
        <v>42653</v>
      </c>
      <c r="AY42">
        <v>3308</v>
      </c>
      <c r="AZ42" s="7">
        <f t="shared" si="12"/>
        <v>2621.1707317073169</v>
      </c>
      <c r="BA42">
        <f t="shared" si="79"/>
        <v>107468</v>
      </c>
      <c r="BB42">
        <f t="shared" si="44"/>
        <v>41</v>
      </c>
      <c r="BC42" s="7">
        <f t="shared" si="65"/>
        <v>2621.1707317073169</v>
      </c>
      <c r="BE42" s="5">
        <v>43017</v>
      </c>
      <c r="BF42">
        <v>1829</v>
      </c>
      <c r="BG42" s="7">
        <f t="shared" si="85"/>
        <v>3136.9268292682927</v>
      </c>
      <c r="BH42">
        <f t="shared" si="15"/>
        <v>128614</v>
      </c>
      <c r="BI42">
        <f t="shared" si="45"/>
        <v>41</v>
      </c>
      <c r="BJ42" s="7">
        <f t="shared" si="46"/>
        <v>3136.9268292682927</v>
      </c>
      <c r="BL42" s="5">
        <v>43381</v>
      </c>
      <c r="BM42">
        <v>4773</v>
      </c>
      <c r="BN42" s="7">
        <f t="shared" si="92"/>
        <v>2751.6341463414633</v>
      </c>
      <c r="BO42">
        <f t="shared" si="17"/>
        <v>112817</v>
      </c>
      <c r="BP42">
        <f t="shared" si="47"/>
        <v>41</v>
      </c>
      <c r="BQ42" s="7">
        <f t="shared" si="48"/>
        <v>2751.6341463414633</v>
      </c>
      <c r="BS42" s="5">
        <v>43745</v>
      </c>
      <c r="BT42">
        <v>1674</v>
      </c>
      <c r="BU42" s="7">
        <f t="shared" si="66"/>
        <v>2455.2439024390242</v>
      </c>
      <c r="BV42">
        <f t="shared" si="78"/>
        <v>100665</v>
      </c>
      <c r="BW42">
        <f t="shared" si="49"/>
        <v>41</v>
      </c>
      <c r="BX42" s="7">
        <f t="shared" si="50"/>
        <v>2455.2439024390242</v>
      </c>
      <c r="BZ42" s="5">
        <v>44109</v>
      </c>
      <c r="CA42">
        <v>1835</v>
      </c>
      <c r="CB42" s="7">
        <f t="shared" si="68"/>
        <v>1199.3414634146341</v>
      </c>
      <c r="CC42">
        <f t="shared" si="71"/>
        <v>49173</v>
      </c>
      <c r="CD42">
        <f t="shared" si="51"/>
        <v>41</v>
      </c>
      <c r="CE42" s="7">
        <f t="shared" si="72"/>
        <v>1199.3414634146341</v>
      </c>
      <c r="CG42" s="2">
        <v>44480</v>
      </c>
      <c r="CH42">
        <v>2122</v>
      </c>
      <c r="CI42" s="7">
        <f t="shared" si="93"/>
        <v>1478.7073170731708</v>
      </c>
      <c r="CJ42">
        <f t="shared" si="94"/>
        <v>60627</v>
      </c>
      <c r="CK42">
        <f t="shared" si="53"/>
        <v>41</v>
      </c>
      <c r="CL42" s="7">
        <f t="shared" si="22"/>
        <v>1478.7073170731708</v>
      </c>
      <c r="CN42" s="2">
        <v>44844</v>
      </c>
      <c r="CO42">
        <v>774</v>
      </c>
      <c r="CP42" s="7">
        <f t="shared" si="80"/>
        <v>1308.6341463414635</v>
      </c>
      <c r="CQ42">
        <f t="shared" si="87"/>
        <v>53654</v>
      </c>
      <c r="CR42">
        <f t="shared" si="56"/>
        <v>41</v>
      </c>
      <c r="CS42" s="7">
        <f t="shared" si="86"/>
        <v>1308.6341463414635</v>
      </c>
      <c r="CU42" s="5">
        <v>45208</v>
      </c>
      <c r="CV42">
        <v>1436</v>
      </c>
      <c r="CW42" s="7">
        <f t="shared" si="24"/>
        <v>1903</v>
      </c>
      <c r="CX42">
        <f t="shared" si="25"/>
        <v>78023</v>
      </c>
      <c r="CY42">
        <f t="shared" si="57"/>
        <v>41</v>
      </c>
      <c r="CZ42" s="7">
        <f t="shared" si="26"/>
        <v>1903</v>
      </c>
      <c r="DB42" s="5">
        <v>45572</v>
      </c>
      <c r="DC42">
        <v>3344</v>
      </c>
      <c r="DD42" s="7">
        <f t="shared" si="27"/>
        <v>1598.9756097560976</v>
      </c>
      <c r="DE42">
        <f t="shared" si="58"/>
        <v>65558</v>
      </c>
      <c r="DF42">
        <f t="shared" si="59"/>
        <v>41</v>
      </c>
      <c r="DG42" s="7">
        <f t="shared" si="60"/>
        <v>1598.9756097560976</v>
      </c>
      <c r="DI42" s="5">
        <v>45936</v>
      </c>
      <c r="DK42" s="7">
        <f t="shared" si="61"/>
        <v>0</v>
      </c>
      <c r="DM42">
        <v>41</v>
      </c>
      <c r="DN42" s="7">
        <f t="shared" si="62"/>
        <v>0</v>
      </c>
      <c r="DP42" s="5">
        <v>46307</v>
      </c>
      <c r="DT42">
        <v>41</v>
      </c>
    </row>
    <row r="43" spans="1:124" x14ac:dyDescent="0.2">
      <c r="A43" s="2">
        <v>39741</v>
      </c>
      <c r="B43" s="1">
        <v>210</v>
      </c>
      <c r="C43" s="1">
        <f t="shared" si="63"/>
        <v>58185</v>
      </c>
      <c r="D43" s="3">
        <f t="shared" si="29"/>
        <v>1385.3571428571429</v>
      </c>
      <c r="E43" s="2">
        <v>40105</v>
      </c>
      <c r="F43" s="1">
        <v>1239</v>
      </c>
      <c r="G43" s="1">
        <f t="shared" si="30"/>
        <v>58781</v>
      </c>
      <c r="H43">
        <f t="shared" si="64"/>
        <v>42</v>
      </c>
      <c r="I43" s="3">
        <f t="shared" si="31"/>
        <v>1399.547619047619</v>
      </c>
      <c r="K43" s="2">
        <v>40469</v>
      </c>
      <c r="L43" s="1">
        <v>943</v>
      </c>
      <c r="M43" s="4">
        <f t="shared" si="88"/>
        <v>1237.1190476190477</v>
      </c>
      <c r="N43" s="1">
        <f t="shared" si="89"/>
        <v>51959</v>
      </c>
      <c r="O43">
        <f t="shared" si="83"/>
        <v>42</v>
      </c>
      <c r="P43" s="3">
        <f t="shared" si="90"/>
        <v>1237.1190476190477</v>
      </c>
      <c r="R43" s="5">
        <v>40833</v>
      </c>
      <c r="S43">
        <v>325</v>
      </c>
      <c r="T43">
        <f t="shared" si="4"/>
        <v>21202</v>
      </c>
      <c r="U43">
        <f t="shared" si="34"/>
        <v>42362</v>
      </c>
      <c r="V43">
        <f t="shared" si="35"/>
        <v>42</v>
      </c>
      <c r="W43">
        <f t="shared" si="5"/>
        <v>21202</v>
      </c>
      <c r="Y43" s="5">
        <v>41197</v>
      </c>
      <c r="Z43">
        <v>2207</v>
      </c>
      <c r="AA43" s="7">
        <f t="shared" si="0"/>
        <v>1084.4761904761904</v>
      </c>
      <c r="AB43">
        <f>Z43+AB42</f>
        <v>45548</v>
      </c>
      <c r="AC43">
        <f t="shared" si="37"/>
        <v>42</v>
      </c>
      <c r="AD43" s="7">
        <f t="shared" si="1"/>
        <v>1084.4761904761904</v>
      </c>
      <c r="AF43" s="2">
        <v>41568</v>
      </c>
      <c r="AG43">
        <v>2216</v>
      </c>
      <c r="AH43" s="7">
        <f t="shared" si="38"/>
        <v>1549.8333333333333</v>
      </c>
      <c r="AI43">
        <f t="shared" si="39"/>
        <v>65093</v>
      </c>
      <c r="AJ43">
        <f t="shared" si="40"/>
        <v>42</v>
      </c>
      <c r="AK43" s="7">
        <f t="shared" si="6"/>
        <v>1549.8333333333333</v>
      </c>
      <c r="AL43" s="2">
        <v>41925</v>
      </c>
      <c r="AM43">
        <v>2210</v>
      </c>
      <c r="AN43" s="7">
        <f t="shared" si="7"/>
        <v>1679.0238095238096</v>
      </c>
      <c r="AO43">
        <f>AO42+AM43</f>
        <v>70519</v>
      </c>
      <c r="AP43">
        <f t="shared" si="42"/>
        <v>42</v>
      </c>
      <c r="AQ43" s="7">
        <f t="shared" si="8"/>
        <v>1679.0238095238096</v>
      </c>
      <c r="AR43" s="2">
        <v>42289</v>
      </c>
      <c r="AS43">
        <v>1832</v>
      </c>
      <c r="AT43" s="7">
        <f t="shared" si="9"/>
        <v>1731.4761904761904</v>
      </c>
      <c r="AU43">
        <f t="shared" si="91"/>
        <v>72722</v>
      </c>
      <c r="AV43">
        <f t="shared" si="43"/>
        <v>42</v>
      </c>
      <c r="AW43" s="7">
        <f t="shared" si="11"/>
        <v>1731.4761904761904</v>
      </c>
      <c r="AX43" s="2">
        <v>42660</v>
      </c>
      <c r="AY43">
        <v>3661</v>
      </c>
      <c r="AZ43" s="7">
        <f t="shared" si="12"/>
        <v>2645.9285714285716</v>
      </c>
      <c r="BA43">
        <f t="shared" si="79"/>
        <v>111129</v>
      </c>
      <c r="BB43">
        <f t="shared" si="44"/>
        <v>42</v>
      </c>
      <c r="BC43" s="7">
        <f t="shared" si="65"/>
        <v>2645.9285714285716</v>
      </c>
      <c r="BE43" s="5">
        <v>43024</v>
      </c>
      <c r="BF43">
        <v>3502</v>
      </c>
      <c r="BG43" s="7">
        <f t="shared" si="85"/>
        <v>3145.6190476190477</v>
      </c>
      <c r="BH43">
        <f t="shared" si="15"/>
        <v>132116</v>
      </c>
      <c r="BI43">
        <f t="shared" si="45"/>
        <v>42</v>
      </c>
      <c r="BJ43" s="7">
        <f t="shared" si="46"/>
        <v>3145.6190476190477</v>
      </c>
      <c r="BL43" s="5">
        <v>43388</v>
      </c>
      <c r="BM43">
        <v>3090</v>
      </c>
      <c r="BN43" s="7">
        <f t="shared" si="92"/>
        <v>2759.6904761904761</v>
      </c>
      <c r="BO43">
        <f t="shared" si="17"/>
        <v>115907</v>
      </c>
      <c r="BP43">
        <f t="shared" si="47"/>
        <v>42</v>
      </c>
      <c r="BQ43" s="7">
        <f t="shared" si="48"/>
        <v>2759.6904761904761</v>
      </c>
      <c r="BS43" s="5">
        <v>43752</v>
      </c>
      <c r="BT43">
        <v>3243</v>
      </c>
      <c r="BU43" s="7">
        <f t="shared" si="66"/>
        <v>2474</v>
      </c>
      <c r="BV43">
        <f t="shared" si="78"/>
        <v>103908</v>
      </c>
      <c r="BW43">
        <f t="shared" si="49"/>
        <v>42</v>
      </c>
      <c r="BX43" s="7">
        <f t="shared" si="50"/>
        <v>2474</v>
      </c>
      <c r="BZ43" s="5">
        <v>44116</v>
      </c>
      <c r="CA43">
        <v>1193</v>
      </c>
      <c r="CB43" s="7">
        <f t="shared" si="68"/>
        <v>1199.1904761904761</v>
      </c>
      <c r="CC43">
        <f t="shared" si="71"/>
        <v>50366</v>
      </c>
      <c r="CD43">
        <f t="shared" si="51"/>
        <v>42</v>
      </c>
      <c r="CE43" s="7">
        <f t="shared" si="72"/>
        <v>1199.1904761904761</v>
      </c>
      <c r="CG43" s="2">
        <v>44487</v>
      </c>
      <c r="CH43">
        <v>4450</v>
      </c>
      <c r="CI43" s="7">
        <f t="shared" si="93"/>
        <v>1549.452380952381</v>
      </c>
      <c r="CJ43">
        <f t="shared" si="94"/>
        <v>65077</v>
      </c>
      <c r="CK43">
        <f t="shared" si="53"/>
        <v>42</v>
      </c>
      <c r="CL43" s="7">
        <f t="shared" si="22"/>
        <v>1549.452380952381</v>
      </c>
      <c r="CN43" s="2">
        <v>44851</v>
      </c>
      <c r="CO43">
        <v>1898</v>
      </c>
      <c r="CP43" s="7">
        <f t="shared" si="80"/>
        <v>1322.6666666666667</v>
      </c>
      <c r="CQ43">
        <f t="shared" si="87"/>
        <v>55552</v>
      </c>
      <c r="CR43">
        <f t="shared" si="56"/>
        <v>42</v>
      </c>
      <c r="CS43" s="7">
        <f t="shared" si="86"/>
        <v>1322.6666666666667</v>
      </c>
      <c r="CU43" s="5">
        <v>45215</v>
      </c>
      <c r="CV43">
        <v>2026</v>
      </c>
      <c r="CW43" s="7">
        <f t="shared" si="24"/>
        <v>1905.9285714285713</v>
      </c>
      <c r="CX43">
        <f t="shared" si="25"/>
        <v>80049</v>
      </c>
      <c r="CY43">
        <f t="shared" si="57"/>
        <v>42</v>
      </c>
      <c r="CZ43" s="7">
        <f t="shared" si="26"/>
        <v>1905.9285714285713</v>
      </c>
      <c r="DB43" s="5">
        <v>45579</v>
      </c>
      <c r="DC43">
        <v>1582</v>
      </c>
      <c r="DD43" s="7">
        <f t="shared" si="27"/>
        <v>1598.5714285714287</v>
      </c>
      <c r="DE43">
        <f t="shared" si="58"/>
        <v>67140</v>
      </c>
      <c r="DF43">
        <f t="shared" si="59"/>
        <v>42</v>
      </c>
      <c r="DG43" s="7">
        <f t="shared" si="60"/>
        <v>1598.5714285714287</v>
      </c>
      <c r="DI43" s="5">
        <v>45943</v>
      </c>
      <c r="DK43" s="7">
        <f t="shared" si="61"/>
        <v>0</v>
      </c>
      <c r="DM43">
        <v>42</v>
      </c>
      <c r="DN43" s="7">
        <f t="shared" si="62"/>
        <v>0</v>
      </c>
      <c r="DP43" s="5">
        <v>46314</v>
      </c>
      <c r="DT43">
        <v>42</v>
      </c>
    </row>
    <row r="44" spans="1:124" x14ac:dyDescent="0.2">
      <c r="A44" s="2">
        <v>39748</v>
      </c>
      <c r="B44" s="1">
        <v>1602</v>
      </c>
      <c r="C44" s="1">
        <f t="shared" si="63"/>
        <v>59787</v>
      </c>
      <c r="D44" s="3">
        <f t="shared" si="29"/>
        <v>1390.3953488372092</v>
      </c>
      <c r="E44" s="2">
        <v>40112</v>
      </c>
      <c r="F44" s="1">
        <v>3432</v>
      </c>
      <c r="G44" s="1">
        <f t="shared" si="30"/>
        <v>62213</v>
      </c>
      <c r="H44">
        <f t="shared" si="64"/>
        <v>43</v>
      </c>
      <c r="I44" s="3">
        <f t="shared" si="31"/>
        <v>1446.8139534883721</v>
      </c>
      <c r="K44" s="2">
        <v>40476</v>
      </c>
      <c r="L44" s="1">
        <v>426</v>
      </c>
      <c r="M44" s="4">
        <f t="shared" si="88"/>
        <v>1218.2558139534883</v>
      </c>
      <c r="N44" s="1">
        <f t="shared" si="89"/>
        <v>52385</v>
      </c>
      <c r="O44">
        <f t="shared" si="83"/>
        <v>43</v>
      </c>
      <c r="P44" s="3">
        <f t="shared" si="90"/>
        <v>1218.2558139534883</v>
      </c>
      <c r="R44" s="5">
        <v>40840</v>
      </c>
      <c r="S44">
        <v>1103</v>
      </c>
      <c r="T44">
        <f t="shared" si="4"/>
        <v>21754</v>
      </c>
      <c r="U44">
        <f t="shared" si="34"/>
        <v>43465</v>
      </c>
      <c r="V44">
        <f t="shared" si="35"/>
        <v>43</v>
      </c>
      <c r="W44">
        <f t="shared" si="5"/>
        <v>21754</v>
      </c>
      <c r="Y44" s="5">
        <v>41204</v>
      </c>
      <c r="Z44">
        <v>600</v>
      </c>
      <c r="AA44" s="7">
        <f t="shared" si="0"/>
        <v>1073.2093023255813</v>
      </c>
      <c r="AB44">
        <f t="shared" si="36"/>
        <v>46148</v>
      </c>
      <c r="AC44">
        <f t="shared" si="37"/>
        <v>43</v>
      </c>
      <c r="AD44" s="7">
        <f t="shared" si="1"/>
        <v>1073.2093023255813</v>
      </c>
      <c r="AF44" s="2">
        <v>41575</v>
      </c>
      <c r="AG44">
        <v>348</v>
      </c>
      <c r="AH44" s="7">
        <f t="shared" si="38"/>
        <v>1521.8837209302326</v>
      </c>
      <c r="AI44">
        <f t="shared" si="39"/>
        <v>65441</v>
      </c>
      <c r="AJ44">
        <f t="shared" si="40"/>
        <v>43</v>
      </c>
      <c r="AK44" s="7">
        <f t="shared" si="6"/>
        <v>1521.8837209302326</v>
      </c>
      <c r="AL44" s="2">
        <v>41932</v>
      </c>
      <c r="AM44">
        <v>416</v>
      </c>
      <c r="AN44" s="7">
        <f t="shared" si="7"/>
        <v>1649.6511627906978</v>
      </c>
      <c r="AO44">
        <f t="shared" si="41"/>
        <v>70935</v>
      </c>
      <c r="AP44">
        <f t="shared" si="42"/>
        <v>43</v>
      </c>
      <c r="AQ44" s="7">
        <f t="shared" si="8"/>
        <v>1649.6511627906978</v>
      </c>
      <c r="AR44" s="2">
        <v>42296</v>
      </c>
      <c r="AS44">
        <v>676</v>
      </c>
      <c r="AT44" s="7">
        <f t="shared" si="9"/>
        <v>1706.9302325581396</v>
      </c>
      <c r="AU44">
        <f t="shared" si="91"/>
        <v>73398</v>
      </c>
      <c r="AV44">
        <f t="shared" si="43"/>
        <v>43</v>
      </c>
      <c r="AW44" s="7">
        <f t="shared" si="11"/>
        <v>1706.9302325581396</v>
      </c>
      <c r="AX44" s="2">
        <v>42667</v>
      </c>
      <c r="AY44">
        <v>2559</v>
      </c>
      <c r="AZ44" s="7">
        <f t="shared" si="12"/>
        <v>2643.9069767441861</v>
      </c>
      <c r="BA44">
        <f t="shared" si="79"/>
        <v>113688</v>
      </c>
      <c r="BB44">
        <f t="shared" si="44"/>
        <v>43</v>
      </c>
      <c r="BC44" s="7">
        <f t="shared" si="65"/>
        <v>2643.9069767441861</v>
      </c>
      <c r="BE44" s="5">
        <v>43031</v>
      </c>
      <c r="BF44">
        <v>2124</v>
      </c>
      <c r="BG44" s="7">
        <f t="shared" si="85"/>
        <v>3121.8604651162791</v>
      </c>
      <c r="BH44">
        <f t="shared" ref="BH44:BH50" si="95">BH43+BF44</f>
        <v>134240</v>
      </c>
      <c r="BI44">
        <f t="shared" si="45"/>
        <v>43</v>
      </c>
      <c r="BJ44" s="7">
        <f t="shared" si="46"/>
        <v>3121.8604651162791</v>
      </c>
      <c r="BL44" s="5">
        <v>43395</v>
      </c>
      <c r="BM44">
        <v>1515</v>
      </c>
      <c r="BN44" s="7">
        <f t="shared" si="92"/>
        <v>2730.7441860465115</v>
      </c>
      <c r="BO44">
        <f t="shared" si="17"/>
        <v>117422</v>
      </c>
      <c r="BP44">
        <f t="shared" si="47"/>
        <v>43</v>
      </c>
      <c r="BQ44" s="7">
        <f t="shared" si="48"/>
        <v>2730.7441860465115</v>
      </c>
      <c r="BS44" s="5">
        <v>43759</v>
      </c>
      <c r="BT44">
        <v>1253</v>
      </c>
      <c r="BU44" s="7">
        <f t="shared" si="66"/>
        <v>2445.6046511627906</v>
      </c>
      <c r="BV44">
        <f t="shared" si="78"/>
        <v>105161</v>
      </c>
      <c r="BW44">
        <f t="shared" si="49"/>
        <v>43</v>
      </c>
      <c r="BX44" s="7">
        <f t="shared" si="50"/>
        <v>2445.6046511627906</v>
      </c>
      <c r="BZ44" s="5">
        <v>44123</v>
      </c>
      <c r="CA44">
        <v>3405</v>
      </c>
      <c r="CB44" s="7">
        <f t="shared" si="68"/>
        <v>1250.4883720930231</v>
      </c>
      <c r="CC44">
        <f t="shared" si="71"/>
        <v>53771</v>
      </c>
      <c r="CD44">
        <f t="shared" si="51"/>
        <v>43</v>
      </c>
      <c r="CE44" s="7">
        <f t="shared" si="72"/>
        <v>1250.4883720930231</v>
      </c>
      <c r="CG44" s="2">
        <v>44494</v>
      </c>
      <c r="CH44">
        <v>772</v>
      </c>
      <c r="CI44" s="7">
        <f t="shared" si="93"/>
        <v>1531.3720930232557</v>
      </c>
      <c r="CJ44">
        <f t="shared" si="94"/>
        <v>65849</v>
      </c>
      <c r="CK44">
        <f t="shared" si="53"/>
        <v>43</v>
      </c>
      <c r="CL44" s="7">
        <f t="shared" si="22"/>
        <v>1531.3720930232557</v>
      </c>
      <c r="CN44" s="2">
        <v>44858</v>
      </c>
      <c r="CO44">
        <v>1483</v>
      </c>
      <c r="CP44" s="7">
        <f t="shared" si="80"/>
        <v>1326.3953488372092</v>
      </c>
      <c r="CQ44">
        <f t="shared" si="87"/>
        <v>57035</v>
      </c>
      <c r="CR44">
        <f t="shared" si="56"/>
        <v>43</v>
      </c>
      <c r="CS44" s="7">
        <f t="shared" si="86"/>
        <v>1326.3953488372092</v>
      </c>
      <c r="CU44" s="5">
        <v>45222</v>
      </c>
      <c r="CV44">
        <v>2810</v>
      </c>
      <c r="CW44" s="7">
        <f t="shared" si="24"/>
        <v>1926.953488372093</v>
      </c>
      <c r="CX44">
        <f t="shared" si="25"/>
        <v>82859</v>
      </c>
      <c r="CY44">
        <f t="shared" si="57"/>
        <v>43</v>
      </c>
      <c r="CZ44" s="7">
        <f t="shared" si="26"/>
        <v>1926.953488372093</v>
      </c>
      <c r="DB44" s="5">
        <v>45586</v>
      </c>
      <c r="DC44">
        <v>589</v>
      </c>
      <c r="DD44" s="7">
        <f t="shared" si="27"/>
        <v>1575.0930232558139</v>
      </c>
      <c r="DE44">
        <f t="shared" si="58"/>
        <v>67729</v>
      </c>
      <c r="DF44">
        <f t="shared" si="59"/>
        <v>43</v>
      </c>
      <c r="DG44" s="7">
        <f t="shared" si="60"/>
        <v>1575.0930232558139</v>
      </c>
      <c r="DI44" s="5">
        <v>45950</v>
      </c>
      <c r="DK44" s="7">
        <f t="shared" si="61"/>
        <v>0</v>
      </c>
      <c r="DM44">
        <v>43</v>
      </c>
      <c r="DN44" s="7">
        <f t="shared" si="62"/>
        <v>0</v>
      </c>
      <c r="DP44" s="5">
        <v>46321</v>
      </c>
      <c r="DT44">
        <v>43</v>
      </c>
    </row>
    <row r="45" spans="1:124" x14ac:dyDescent="0.2">
      <c r="A45" s="2">
        <v>39755</v>
      </c>
      <c r="B45" s="1">
        <v>3062</v>
      </c>
      <c r="C45" s="1">
        <f t="shared" si="63"/>
        <v>62849</v>
      </c>
      <c r="D45" s="3">
        <f t="shared" si="29"/>
        <v>1428.3863636363637</v>
      </c>
      <c r="E45" s="2">
        <v>40119</v>
      </c>
      <c r="F45" s="1">
        <v>1536</v>
      </c>
      <c r="G45" s="1">
        <f t="shared" ref="G45:G50" si="96">F45+G44</f>
        <v>63749</v>
      </c>
      <c r="H45">
        <f t="shared" si="64"/>
        <v>44</v>
      </c>
      <c r="I45" s="3">
        <f t="shared" ref="I45:I50" si="97">G45/H45</f>
        <v>1448.840909090909</v>
      </c>
      <c r="K45" s="2">
        <v>40483</v>
      </c>
      <c r="L45" s="1">
        <v>1041</v>
      </c>
      <c r="M45" s="4">
        <f t="shared" si="88"/>
        <v>1214.2272727272727</v>
      </c>
      <c r="N45" s="1">
        <f t="shared" si="89"/>
        <v>53426</v>
      </c>
      <c r="O45">
        <f t="shared" si="83"/>
        <v>44</v>
      </c>
      <c r="P45" s="3">
        <f t="shared" si="90"/>
        <v>1214.2272727272727</v>
      </c>
      <c r="R45" s="5">
        <v>40847</v>
      </c>
      <c r="S45">
        <v>1517</v>
      </c>
      <c r="T45">
        <f t="shared" si="4"/>
        <v>22513</v>
      </c>
      <c r="U45">
        <f t="shared" si="34"/>
        <v>44982</v>
      </c>
      <c r="V45">
        <f t="shared" si="35"/>
        <v>44</v>
      </c>
      <c r="W45">
        <f t="shared" si="5"/>
        <v>22513</v>
      </c>
      <c r="Y45" s="5">
        <v>41211</v>
      </c>
      <c r="Z45">
        <v>619</v>
      </c>
      <c r="AA45" s="7">
        <f t="shared" si="0"/>
        <v>1062.8863636363637</v>
      </c>
      <c r="AB45">
        <f t="shared" si="36"/>
        <v>46767</v>
      </c>
      <c r="AC45">
        <f t="shared" si="37"/>
        <v>44</v>
      </c>
      <c r="AD45" s="7">
        <f t="shared" si="1"/>
        <v>1062.8863636363637</v>
      </c>
      <c r="AF45" s="2">
        <v>41582</v>
      </c>
      <c r="AG45">
        <v>1452</v>
      </c>
      <c r="AH45" s="7">
        <f t="shared" si="38"/>
        <v>1520.2954545454545</v>
      </c>
      <c r="AI45">
        <f t="shared" si="39"/>
        <v>66893</v>
      </c>
      <c r="AJ45">
        <f t="shared" si="40"/>
        <v>44</v>
      </c>
      <c r="AK45" s="7">
        <f t="shared" si="6"/>
        <v>1520.2954545454545</v>
      </c>
      <c r="AL45" s="2">
        <v>41939</v>
      </c>
      <c r="AM45">
        <v>2321</v>
      </c>
      <c r="AN45" s="7">
        <f t="shared" si="7"/>
        <v>1664.909090909091</v>
      </c>
      <c r="AO45">
        <f t="shared" si="41"/>
        <v>73256</v>
      </c>
      <c r="AP45">
        <f t="shared" si="42"/>
        <v>44</v>
      </c>
      <c r="AQ45" s="7">
        <f t="shared" si="8"/>
        <v>1664.909090909091</v>
      </c>
      <c r="AR45" s="2">
        <v>42303</v>
      </c>
      <c r="AS45">
        <v>1342</v>
      </c>
      <c r="AT45" s="7">
        <f t="shared" si="9"/>
        <v>1698.6363636363637</v>
      </c>
      <c r="AU45">
        <f t="shared" si="91"/>
        <v>74740</v>
      </c>
      <c r="AV45">
        <f t="shared" si="43"/>
        <v>44</v>
      </c>
      <c r="AW45" s="7">
        <f t="shared" si="11"/>
        <v>1698.6363636363637</v>
      </c>
      <c r="AX45" s="2">
        <v>42674</v>
      </c>
      <c r="AY45">
        <v>1512</v>
      </c>
      <c r="AZ45" s="7">
        <f t="shared" si="12"/>
        <v>2618.181818181818</v>
      </c>
      <c r="BA45">
        <f t="shared" si="79"/>
        <v>115200</v>
      </c>
      <c r="BB45">
        <f t="shared" si="44"/>
        <v>44</v>
      </c>
      <c r="BC45" s="7">
        <f t="shared" si="65"/>
        <v>2618.181818181818</v>
      </c>
      <c r="BE45" s="5">
        <v>43038</v>
      </c>
      <c r="BF45">
        <v>2940</v>
      </c>
      <c r="BG45" s="7">
        <f t="shared" ref="BG45:BG52" si="98">BJ45</f>
        <v>3117.7272727272725</v>
      </c>
      <c r="BH45">
        <f t="shared" si="95"/>
        <v>137180</v>
      </c>
      <c r="BI45">
        <f t="shared" si="45"/>
        <v>44</v>
      </c>
      <c r="BJ45" s="7">
        <f t="shared" si="46"/>
        <v>3117.7272727272725</v>
      </c>
      <c r="BL45" s="5">
        <v>43402</v>
      </c>
      <c r="BM45" s="10">
        <v>8054</v>
      </c>
      <c r="BN45" s="7">
        <f t="shared" si="92"/>
        <v>2851.7272727272725</v>
      </c>
      <c r="BO45">
        <f t="shared" si="17"/>
        <v>125476</v>
      </c>
      <c r="BP45">
        <f t="shared" si="47"/>
        <v>44</v>
      </c>
      <c r="BQ45" s="7">
        <f t="shared" si="48"/>
        <v>2851.7272727272725</v>
      </c>
      <c r="BS45" s="5">
        <v>43766</v>
      </c>
      <c r="BT45" s="11">
        <v>3385</v>
      </c>
      <c r="BU45" s="7">
        <f t="shared" si="66"/>
        <v>2466.9545454545455</v>
      </c>
      <c r="BV45">
        <f t="shared" si="78"/>
        <v>108546</v>
      </c>
      <c r="BW45">
        <f t="shared" si="49"/>
        <v>44</v>
      </c>
      <c r="BX45" s="7">
        <f t="shared" si="50"/>
        <v>2466.9545454545455</v>
      </c>
      <c r="BZ45" s="5">
        <v>44130</v>
      </c>
      <c r="CA45">
        <v>1031</v>
      </c>
      <c r="CB45" s="7">
        <f t="shared" si="68"/>
        <v>1245.5</v>
      </c>
      <c r="CC45">
        <f t="shared" si="71"/>
        <v>54802</v>
      </c>
      <c r="CD45">
        <f t="shared" si="51"/>
        <v>44</v>
      </c>
      <c r="CE45" s="7">
        <f t="shared" si="72"/>
        <v>1245.5</v>
      </c>
      <c r="CG45" s="2">
        <v>44501</v>
      </c>
      <c r="CH45">
        <v>2674</v>
      </c>
      <c r="CI45" s="7">
        <f t="shared" si="93"/>
        <v>1557.340909090909</v>
      </c>
      <c r="CJ45">
        <f t="shared" si="94"/>
        <v>68523</v>
      </c>
      <c r="CK45">
        <f t="shared" si="53"/>
        <v>44</v>
      </c>
      <c r="CL45" s="7">
        <f t="shared" si="22"/>
        <v>1557.340909090909</v>
      </c>
      <c r="CN45" s="2">
        <v>44865</v>
      </c>
      <c r="CO45">
        <v>1365</v>
      </c>
      <c r="CP45" s="7">
        <f t="shared" si="80"/>
        <v>1327.2727272727273</v>
      </c>
      <c r="CQ45">
        <f t="shared" si="87"/>
        <v>58400</v>
      </c>
      <c r="CR45">
        <f t="shared" si="56"/>
        <v>44</v>
      </c>
      <c r="CS45" s="7">
        <f t="shared" si="86"/>
        <v>1327.2727272727273</v>
      </c>
      <c r="CU45" s="5">
        <v>45229</v>
      </c>
      <c r="CV45">
        <v>3800</v>
      </c>
      <c r="CW45" s="7">
        <f t="shared" si="24"/>
        <v>1969.5227272727273</v>
      </c>
      <c r="CX45">
        <f t="shared" si="25"/>
        <v>86659</v>
      </c>
      <c r="CY45">
        <f t="shared" si="57"/>
        <v>44</v>
      </c>
      <c r="CZ45" s="7">
        <f t="shared" si="26"/>
        <v>1969.5227272727273</v>
      </c>
      <c r="DB45" s="5">
        <v>45593</v>
      </c>
      <c r="DC45">
        <v>621</v>
      </c>
      <c r="DD45" s="7">
        <f t="shared" si="27"/>
        <v>1553.409090909091</v>
      </c>
      <c r="DE45">
        <f t="shared" si="58"/>
        <v>68350</v>
      </c>
      <c r="DF45">
        <f t="shared" si="59"/>
        <v>44</v>
      </c>
      <c r="DG45" s="7">
        <f t="shared" si="60"/>
        <v>1553.409090909091</v>
      </c>
      <c r="DI45" s="5">
        <v>45957</v>
      </c>
      <c r="DK45" s="7">
        <f t="shared" si="61"/>
        <v>0</v>
      </c>
      <c r="DM45">
        <v>44</v>
      </c>
      <c r="DN45" s="7">
        <f t="shared" si="62"/>
        <v>0</v>
      </c>
      <c r="DP45" s="5">
        <v>46328</v>
      </c>
      <c r="DT45">
        <v>44</v>
      </c>
    </row>
    <row r="46" spans="1:124" x14ac:dyDescent="0.2">
      <c r="A46" s="2">
        <v>39762</v>
      </c>
      <c r="B46" s="1">
        <v>2468</v>
      </c>
      <c r="C46" s="1">
        <f t="shared" si="63"/>
        <v>65317</v>
      </c>
      <c r="D46" s="3">
        <f t="shared" si="29"/>
        <v>1451.4888888888888</v>
      </c>
      <c r="E46" s="2">
        <v>40126</v>
      </c>
      <c r="F46" s="1">
        <v>3072</v>
      </c>
      <c r="G46" s="1">
        <f t="shared" si="96"/>
        <v>66821</v>
      </c>
      <c r="H46">
        <f t="shared" si="64"/>
        <v>45</v>
      </c>
      <c r="I46" s="3">
        <f t="shared" si="97"/>
        <v>1484.911111111111</v>
      </c>
      <c r="K46" s="2">
        <v>40490</v>
      </c>
      <c r="L46" s="1">
        <v>3946</v>
      </c>
      <c r="M46" s="4">
        <f t="shared" si="88"/>
        <v>1274.9333333333334</v>
      </c>
      <c r="N46" s="1">
        <f t="shared" si="89"/>
        <v>57372</v>
      </c>
      <c r="O46">
        <f t="shared" si="83"/>
        <v>45</v>
      </c>
      <c r="P46" s="3">
        <f t="shared" si="90"/>
        <v>1274.9333333333334</v>
      </c>
      <c r="R46" s="5">
        <v>40854</v>
      </c>
      <c r="S46">
        <v>1908</v>
      </c>
      <c r="T46">
        <f t="shared" si="4"/>
        <v>23467.5</v>
      </c>
      <c r="U46">
        <f t="shared" si="34"/>
        <v>46890</v>
      </c>
      <c r="V46">
        <f t="shared" si="35"/>
        <v>45</v>
      </c>
      <c r="W46">
        <f t="shared" si="5"/>
        <v>23467.5</v>
      </c>
      <c r="Y46" s="5">
        <v>41218</v>
      </c>
      <c r="Z46">
        <v>706</v>
      </c>
      <c r="AA46" s="7">
        <f t="shared" si="0"/>
        <v>1054.9555555555555</v>
      </c>
      <c r="AB46">
        <f t="shared" si="36"/>
        <v>47473</v>
      </c>
      <c r="AC46">
        <f t="shared" si="37"/>
        <v>45</v>
      </c>
      <c r="AD46" s="7">
        <f t="shared" si="1"/>
        <v>1054.9555555555555</v>
      </c>
      <c r="AF46" s="2">
        <v>41589</v>
      </c>
      <c r="AG46">
        <v>406</v>
      </c>
      <c r="AH46" s="7">
        <f t="shared" si="38"/>
        <v>1495.5333333333333</v>
      </c>
      <c r="AI46">
        <f t="shared" si="39"/>
        <v>67299</v>
      </c>
      <c r="AJ46">
        <f t="shared" si="40"/>
        <v>45</v>
      </c>
      <c r="AK46" s="7">
        <f t="shared" si="6"/>
        <v>1495.5333333333333</v>
      </c>
      <c r="AL46" s="2">
        <v>41946</v>
      </c>
      <c r="AM46">
        <v>4051</v>
      </c>
      <c r="AN46" s="7">
        <f t="shared" si="7"/>
        <v>1717.9333333333334</v>
      </c>
      <c r="AO46">
        <f t="shared" si="41"/>
        <v>77307</v>
      </c>
      <c r="AP46">
        <f t="shared" si="42"/>
        <v>45</v>
      </c>
      <c r="AQ46" s="7">
        <f t="shared" si="8"/>
        <v>1717.9333333333334</v>
      </c>
      <c r="AR46" s="2">
        <v>42310</v>
      </c>
      <c r="AS46">
        <v>2390</v>
      </c>
      <c r="AT46" s="7">
        <f t="shared" si="9"/>
        <v>1714</v>
      </c>
      <c r="AU46">
        <f t="shared" si="91"/>
        <v>77130</v>
      </c>
      <c r="AV46">
        <f t="shared" si="43"/>
        <v>45</v>
      </c>
      <c r="AW46" s="7">
        <f t="shared" si="11"/>
        <v>1714</v>
      </c>
      <c r="AX46" s="2">
        <v>42681</v>
      </c>
      <c r="AY46">
        <v>4337</v>
      </c>
      <c r="AZ46" s="7">
        <f t="shared" si="12"/>
        <v>2656.3777777777777</v>
      </c>
      <c r="BA46">
        <f t="shared" si="79"/>
        <v>119537</v>
      </c>
      <c r="BB46">
        <f t="shared" si="44"/>
        <v>45</v>
      </c>
      <c r="BC46" s="7">
        <f t="shared" si="65"/>
        <v>2656.3777777777777</v>
      </c>
      <c r="BE46" s="5">
        <v>43045</v>
      </c>
      <c r="BF46">
        <v>3273</v>
      </c>
      <c r="BG46" s="7">
        <f t="shared" si="98"/>
        <v>3121.1777777777779</v>
      </c>
      <c r="BH46">
        <f t="shared" si="95"/>
        <v>140453</v>
      </c>
      <c r="BI46">
        <f t="shared" si="45"/>
        <v>45</v>
      </c>
      <c r="BJ46" s="7">
        <f t="shared" si="46"/>
        <v>3121.1777777777779</v>
      </c>
      <c r="BL46" s="5">
        <v>43409</v>
      </c>
      <c r="BM46">
        <v>4494</v>
      </c>
      <c r="BN46" s="7">
        <f t="shared" si="92"/>
        <v>2888.2222222222222</v>
      </c>
      <c r="BO46">
        <f t="shared" si="17"/>
        <v>129970</v>
      </c>
      <c r="BP46">
        <f t="shared" si="47"/>
        <v>45</v>
      </c>
      <c r="BQ46" s="7">
        <f t="shared" si="48"/>
        <v>2888.2222222222222</v>
      </c>
      <c r="BS46" s="5">
        <v>43773</v>
      </c>
      <c r="BT46" s="11">
        <v>4085</v>
      </c>
      <c r="BU46" s="7">
        <f t="shared" si="66"/>
        <v>2502.911111111111</v>
      </c>
      <c r="BV46">
        <f t="shared" si="78"/>
        <v>112631</v>
      </c>
      <c r="BW46">
        <f t="shared" si="49"/>
        <v>45</v>
      </c>
      <c r="BX46" s="7">
        <f t="shared" si="50"/>
        <v>2502.911111111111</v>
      </c>
      <c r="BZ46" s="5">
        <v>44137</v>
      </c>
      <c r="CA46">
        <v>908</v>
      </c>
      <c r="CB46" s="7">
        <f t="shared" si="68"/>
        <v>1238</v>
      </c>
      <c r="CC46">
        <f t="shared" si="71"/>
        <v>55710</v>
      </c>
      <c r="CD46">
        <f t="shared" si="51"/>
        <v>45</v>
      </c>
      <c r="CE46" s="7">
        <f t="shared" si="72"/>
        <v>1238</v>
      </c>
      <c r="CG46" s="2">
        <v>44508</v>
      </c>
      <c r="CH46">
        <v>696</v>
      </c>
      <c r="CI46" s="7">
        <f t="shared" si="93"/>
        <v>1538.2</v>
      </c>
      <c r="CJ46">
        <f t="shared" si="94"/>
        <v>69219</v>
      </c>
      <c r="CK46">
        <f t="shared" si="53"/>
        <v>45</v>
      </c>
      <c r="CL46" s="7">
        <f t="shared" si="22"/>
        <v>1538.2</v>
      </c>
      <c r="CN46" s="2">
        <v>44872</v>
      </c>
      <c r="CO46">
        <v>2224</v>
      </c>
      <c r="CP46" s="7">
        <f t="shared" si="80"/>
        <v>1347.2</v>
      </c>
      <c r="CQ46">
        <f t="shared" si="87"/>
        <v>60624</v>
      </c>
      <c r="CR46">
        <f t="shared" si="56"/>
        <v>45</v>
      </c>
      <c r="CS46" s="7">
        <f t="shared" si="86"/>
        <v>1347.2</v>
      </c>
      <c r="CU46" s="5">
        <v>45236</v>
      </c>
      <c r="CV46">
        <v>5072</v>
      </c>
      <c r="CW46" s="7">
        <f t="shared" si="24"/>
        <v>2038.4666666666667</v>
      </c>
      <c r="CX46">
        <f t="shared" si="25"/>
        <v>91731</v>
      </c>
      <c r="CY46">
        <f t="shared" si="57"/>
        <v>45</v>
      </c>
      <c r="CZ46" s="7">
        <f t="shared" si="26"/>
        <v>2038.4666666666667</v>
      </c>
      <c r="DB46" s="5">
        <v>45600</v>
      </c>
      <c r="DC46">
        <v>1385</v>
      </c>
      <c r="DD46" s="7">
        <f t="shared" si="27"/>
        <v>1549.6666666666667</v>
      </c>
      <c r="DE46">
        <f t="shared" si="58"/>
        <v>69735</v>
      </c>
      <c r="DF46">
        <f t="shared" si="59"/>
        <v>45</v>
      </c>
      <c r="DG46" s="7">
        <f t="shared" si="60"/>
        <v>1549.6666666666667</v>
      </c>
      <c r="DI46" s="5">
        <v>45964</v>
      </c>
      <c r="DK46" s="7">
        <f t="shared" si="61"/>
        <v>0</v>
      </c>
      <c r="DM46">
        <v>45</v>
      </c>
      <c r="DN46" s="7">
        <f t="shared" si="62"/>
        <v>0</v>
      </c>
      <c r="DP46" s="5">
        <v>46335</v>
      </c>
      <c r="DT46">
        <v>45</v>
      </c>
    </row>
    <row r="47" spans="1:124" x14ac:dyDescent="0.2">
      <c r="A47" s="2">
        <v>39769</v>
      </c>
      <c r="B47" s="1">
        <v>401</v>
      </c>
      <c r="C47" s="1">
        <f t="shared" si="63"/>
        <v>65718</v>
      </c>
      <c r="D47" s="3">
        <f t="shared" si="29"/>
        <v>1428.6521739130435</v>
      </c>
      <c r="E47" s="2">
        <v>40133</v>
      </c>
      <c r="F47" s="1">
        <v>605</v>
      </c>
      <c r="G47" s="1">
        <f t="shared" si="96"/>
        <v>67426</v>
      </c>
      <c r="H47">
        <f t="shared" si="64"/>
        <v>46</v>
      </c>
      <c r="I47" s="3">
        <f t="shared" si="97"/>
        <v>1465.7826086956522</v>
      </c>
      <c r="K47" s="2">
        <v>40497</v>
      </c>
      <c r="L47" s="1">
        <v>2145</v>
      </c>
      <c r="M47" s="4">
        <f t="shared" si="88"/>
        <v>1293.8478260869565</v>
      </c>
      <c r="N47" s="1">
        <f t="shared" si="89"/>
        <v>59517</v>
      </c>
      <c r="O47">
        <f t="shared" si="83"/>
        <v>46</v>
      </c>
      <c r="P47" s="3">
        <f t="shared" si="90"/>
        <v>1293.8478260869565</v>
      </c>
      <c r="R47" s="5">
        <v>40861</v>
      </c>
      <c r="S47">
        <v>1966</v>
      </c>
      <c r="T47">
        <f t="shared" si="4"/>
        <v>24451</v>
      </c>
      <c r="U47">
        <f t="shared" si="34"/>
        <v>48856</v>
      </c>
      <c r="V47">
        <f t="shared" si="35"/>
        <v>46</v>
      </c>
      <c r="W47">
        <f t="shared" si="5"/>
        <v>24451</v>
      </c>
      <c r="Y47" s="5">
        <v>41225</v>
      </c>
      <c r="Z47">
        <v>1269</v>
      </c>
      <c r="AA47" s="7">
        <f t="shared" si="0"/>
        <v>1059.608695652174</v>
      </c>
      <c r="AB47">
        <f t="shared" si="36"/>
        <v>48742</v>
      </c>
      <c r="AC47">
        <f t="shared" si="37"/>
        <v>46</v>
      </c>
      <c r="AD47" s="7">
        <f t="shared" si="1"/>
        <v>1059.608695652174</v>
      </c>
      <c r="AF47" s="2">
        <v>41596</v>
      </c>
      <c r="AG47">
        <v>1365</v>
      </c>
      <c r="AH47" s="7">
        <f t="shared" si="38"/>
        <v>1492.695652173913</v>
      </c>
      <c r="AI47">
        <f t="shared" si="39"/>
        <v>68664</v>
      </c>
      <c r="AJ47">
        <f t="shared" si="40"/>
        <v>46</v>
      </c>
      <c r="AK47" s="7">
        <f t="shared" si="6"/>
        <v>1492.695652173913</v>
      </c>
      <c r="AL47" s="2">
        <v>41953</v>
      </c>
      <c r="AM47">
        <v>4716</v>
      </c>
      <c r="AN47" s="7">
        <f t="shared" si="7"/>
        <v>1783.108695652174</v>
      </c>
      <c r="AO47">
        <f t="shared" si="41"/>
        <v>82023</v>
      </c>
      <c r="AP47">
        <f t="shared" si="42"/>
        <v>46</v>
      </c>
      <c r="AQ47" s="7">
        <f t="shared" si="8"/>
        <v>1783.108695652174</v>
      </c>
      <c r="AR47" s="2">
        <v>42317</v>
      </c>
      <c r="AS47">
        <v>1748</v>
      </c>
      <c r="AT47" s="7">
        <f t="shared" si="9"/>
        <v>1714.7391304347825</v>
      </c>
      <c r="AU47">
        <f t="shared" si="91"/>
        <v>78878</v>
      </c>
      <c r="AV47">
        <f t="shared" si="43"/>
        <v>46</v>
      </c>
      <c r="AW47" s="7">
        <f t="shared" si="11"/>
        <v>1714.7391304347825</v>
      </c>
      <c r="AX47" s="2">
        <v>42688</v>
      </c>
      <c r="AY47">
        <v>1891</v>
      </c>
      <c r="AZ47" s="7">
        <f t="shared" si="12"/>
        <v>2639.7391304347825</v>
      </c>
      <c r="BA47">
        <f t="shared" si="79"/>
        <v>121428</v>
      </c>
      <c r="BB47">
        <f t="shared" si="44"/>
        <v>46</v>
      </c>
      <c r="BC47" s="7">
        <f t="shared" si="65"/>
        <v>2639.7391304347825</v>
      </c>
      <c r="BE47" s="5">
        <v>43052</v>
      </c>
      <c r="BF47">
        <v>4250</v>
      </c>
      <c r="BG47" s="7">
        <f t="shared" si="98"/>
        <v>3145.717391304348</v>
      </c>
      <c r="BH47">
        <f t="shared" si="95"/>
        <v>144703</v>
      </c>
      <c r="BI47">
        <f t="shared" si="45"/>
        <v>46</v>
      </c>
      <c r="BJ47" s="7">
        <f t="shared" si="46"/>
        <v>3145.717391304348</v>
      </c>
      <c r="BL47" s="5">
        <v>43416</v>
      </c>
      <c r="BM47">
        <v>4025</v>
      </c>
      <c r="BN47" s="7">
        <f t="shared" si="92"/>
        <v>2912.9347826086955</v>
      </c>
      <c r="BO47">
        <f t="shared" ref="BO47:BO52" si="99">SUM(BO46,BM47)</f>
        <v>133995</v>
      </c>
      <c r="BP47">
        <f t="shared" si="47"/>
        <v>46</v>
      </c>
      <c r="BQ47" s="7">
        <f t="shared" si="48"/>
        <v>2912.9347826086955</v>
      </c>
      <c r="BS47" s="5">
        <v>43780</v>
      </c>
      <c r="BT47" s="11">
        <v>4939</v>
      </c>
      <c r="BU47" s="7">
        <f t="shared" si="66"/>
        <v>2555.8695652173915</v>
      </c>
      <c r="BV47">
        <f t="shared" si="78"/>
        <v>117570</v>
      </c>
      <c r="BW47">
        <f t="shared" si="49"/>
        <v>46</v>
      </c>
      <c r="BX47" s="7">
        <f t="shared" si="50"/>
        <v>2555.8695652173915</v>
      </c>
      <c r="BZ47" s="5">
        <v>44144</v>
      </c>
      <c r="CA47">
        <v>2347</v>
      </c>
      <c r="CB47" s="7">
        <f t="shared" si="68"/>
        <v>1262.108695652174</v>
      </c>
      <c r="CC47">
        <f t="shared" si="71"/>
        <v>58057</v>
      </c>
      <c r="CD47">
        <f t="shared" si="51"/>
        <v>46</v>
      </c>
      <c r="CE47" s="7">
        <f t="shared" si="72"/>
        <v>1262.108695652174</v>
      </c>
      <c r="CG47" s="2">
        <v>44515</v>
      </c>
      <c r="CH47">
        <v>2600</v>
      </c>
      <c r="CI47" s="7">
        <f t="shared" si="93"/>
        <v>1561.2826086956522</v>
      </c>
      <c r="CJ47">
        <f t="shared" si="94"/>
        <v>71819</v>
      </c>
      <c r="CK47">
        <f t="shared" si="53"/>
        <v>46</v>
      </c>
      <c r="CL47" s="7">
        <f t="shared" si="22"/>
        <v>1561.2826086956522</v>
      </c>
      <c r="CN47" s="2">
        <v>44879</v>
      </c>
      <c r="CO47">
        <v>1641</v>
      </c>
      <c r="CP47" s="7">
        <f t="shared" si="80"/>
        <v>1353.5869565217392</v>
      </c>
      <c r="CQ47">
        <f t="shared" si="87"/>
        <v>62265</v>
      </c>
      <c r="CR47">
        <f t="shared" si="56"/>
        <v>46</v>
      </c>
      <c r="CS47" s="7">
        <f t="shared" si="86"/>
        <v>1353.5869565217392</v>
      </c>
      <c r="CU47" s="5">
        <v>45243</v>
      </c>
      <c r="CV47">
        <v>2172</v>
      </c>
      <c r="CW47" s="7">
        <f t="shared" si="24"/>
        <v>2041.3695652173913</v>
      </c>
      <c r="CX47">
        <f t="shared" si="25"/>
        <v>93903</v>
      </c>
      <c r="CY47">
        <f t="shared" si="57"/>
        <v>46</v>
      </c>
      <c r="CZ47" s="7">
        <f t="shared" si="26"/>
        <v>2041.3695652173913</v>
      </c>
      <c r="DB47" s="5">
        <v>45607</v>
      </c>
      <c r="DC47">
        <v>2011</v>
      </c>
      <c r="DD47" s="7">
        <f t="shared" ref="DD47:DD52" si="100">MAX(DG47)</f>
        <v>1559.695652173913</v>
      </c>
      <c r="DE47">
        <f t="shared" si="58"/>
        <v>71746</v>
      </c>
      <c r="DF47">
        <f t="shared" si="59"/>
        <v>46</v>
      </c>
      <c r="DG47" s="7">
        <f t="shared" si="60"/>
        <v>1559.695652173913</v>
      </c>
      <c r="DI47" s="5">
        <v>45971</v>
      </c>
      <c r="DK47" s="7">
        <f t="shared" si="61"/>
        <v>0</v>
      </c>
      <c r="DM47">
        <v>46</v>
      </c>
      <c r="DN47" s="7">
        <f t="shared" si="62"/>
        <v>0</v>
      </c>
      <c r="DP47" s="5">
        <v>46342</v>
      </c>
      <c r="DT47">
        <v>46</v>
      </c>
    </row>
    <row r="48" spans="1:124" x14ac:dyDescent="0.2">
      <c r="A48" s="2">
        <v>39776</v>
      </c>
      <c r="B48" s="1">
        <v>1121</v>
      </c>
      <c r="C48" s="1">
        <f t="shared" si="63"/>
        <v>66839</v>
      </c>
      <c r="D48" s="3">
        <f t="shared" si="29"/>
        <v>1422.1063829787233</v>
      </c>
      <c r="E48" s="2">
        <v>40140</v>
      </c>
      <c r="F48" s="1">
        <v>1751</v>
      </c>
      <c r="G48" s="1">
        <f t="shared" si="96"/>
        <v>69177</v>
      </c>
      <c r="H48">
        <f t="shared" si="64"/>
        <v>47</v>
      </c>
      <c r="I48" s="3">
        <f t="shared" si="97"/>
        <v>1471.8510638297873</v>
      </c>
      <c r="K48" s="2">
        <v>40504</v>
      </c>
      <c r="L48" s="1">
        <v>1881</v>
      </c>
      <c r="M48" s="4">
        <f t="shared" si="88"/>
        <v>1306.3404255319149</v>
      </c>
      <c r="N48" s="1">
        <f t="shared" si="89"/>
        <v>61398</v>
      </c>
      <c r="O48">
        <f t="shared" si="83"/>
        <v>47</v>
      </c>
      <c r="P48" s="3">
        <f t="shared" si="90"/>
        <v>1306.3404255319149</v>
      </c>
      <c r="R48" s="5">
        <v>40868</v>
      </c>
      <c r="S48">
        <v>1285</v>
      </c>
      <c r="T48">
        <f t="shared" si="4"/>
        <v>25094</v>
      </c>
      <c r="U48">
        <f t="shared" si="34"/>
        <v>50141</v>
      </c>
      <c r="V48">
        <f t="shared" si="35"/>
        <v>47</v>
      </c>
      <c r="W48">
        <f t="shared" si="5"/>
        <v>25094</v>
      </c>
      <c r="Y48" s="5">
        <v>41232</v>
      </c>
      <c r="Z48">
        <v>420</v>
      </c>
      <c r="AA48" s="7">
        <f t="shared" si="0"/>
        <v>1046</v>
      </c>
      <c r="AB48">
        <f t="shared" si="36"/>
        <v>49162</v>
      </c>
      <c r="AC48">
        <f t="shared" si="37"/>
        <v>47</v>
      </c>
      <c r="AD48" s="7">
        <f t="shared" si="1"/>
        <v>1046</v>
      </c>
      <c r="AF48" s="2">
        <v>41603</v>
      </c>
      <c r="AG48">
        <v>646</v>
      </c>
      <c r="AH48" s="7">
        <f t="shared" si="38"/>
        <v>1474.6808510638298</v>
      </c>
      <c r="AI48">
        <f t="shared" si="39"/>
        <v>69310</v>
      </c>
      <c r="AJ48">
        <f t="shared" si="40"/>
        <v>47</v>
      </c>
      <c r="AK48" s="7">
        <f t="shared" si="6"/>
        <v>1474.6808510638298</v>
      </c>
      <c r="AL48" s="2">
        <v>41960</v>
      </c>
      <c r="AM48">
        <v>5453</v>
      </c>
      <c r="AN48" s="7">
        <f t="shared" si="7"/>
        <v>1861.1914893617022</v>
      </c>
      <c r="AO48">
        <f t="shared" si="41"/>
        <v>87476</v>
      </c>
      <c r="AP48">
        <f t="shared" si="42"/>
        <v>47</v>
      </c>
      <c r="AQ48" s="7">
        <f t="shared" si="8"/>
        <v>1861.1914893617022</v>
      </c>
      <c r="AR48" s="2">
        <v>42324</v>
      </c>
      <c r="AS48">
        <v>1169</v>
      </c>
      <c r="AT48" s="7">
        <f t="shared" si="9"/>
        <v>1703.127659574468</v>
      </c>
      <c r="AU48">
        <f t="shared" si="91"/>
        <v>80047</v>
      </c>
      <c r="AV48">
        <f t="shared" si="43"/>
        <v>47</v>
      </c>
      <c r="AW48" s="7">
        <f t="shared" si="11"/>
        <v>1703.127659574468</v>
      </c>
      <c r="AX48" s="2">
        <v>42695</v>
      </c>
      <c r="AY48">
        <v>5436</v>
      </c>
      <c r="AZ48" s="7">
        <f t="shared" si="12"/>
        <v>2699.2340425531916</v>
      </c>
      <c r="BA48">
        <f t="shared" si="79"/>
        <v>126864</v>
      </c>
      <c r="BB48">
        <f t="shared" si="44"/>
        <v>47</v>
      </c>
      <c r="BC48" s="7">
        <f t="shared" si="65"/>
        <v>2699.2340425531916</v>
      </c>
      <c r="BE48" s="5">
        <v>43059</v>
      </c>
      <c r="BF48">
        <v>3955</v>
      </c>
      <c r="BG48" s="7">
        <f t="shared" si="98"/>
        <v>3162.9361702127658</v>
      </c>
      <c r="BH48">
        <f t="shared" si="95"/>
        <v>148658</v>
      </c>
      <c r="BI48">
        <f t="shared" si="45"/>
        <v>47</v>
      </c>
      <c r="BJ48" s="7">
        <f t="shared" si="46"/>
        <v>3162.9361702127658</v>
      </c>
      <c r="BL48" s="5">
        <v>43423</v>
      </c>
      <c r="BM48">
        <v>5297</v>
      </c>
      <c r="BN48" s="7">
        <f t="shared" si="92"/>
        <v>2963.6595744680849</v>
      </c>
      <c r="BO48">
        <f t="shared" si="99"/>
        <v>139292</v>
      </c>
      <c r="BP48">
        <f t="shared" si="47"/>
        <v>47</v>
      </c>
      <c r="BQ48" s="7">
        <f t="shared" si="48"/>
        <v>2963.6595744680849</v>
      </c>
      <c r="BS48" s="5">
        <v>43787</v>
      </c>
      <c r="BT48" s="11">
        <v>4672</v>
      </c>
      <c r="BU48" s="7">
        <f t="shared" si="66"/>
        <v>2600.8936170212764</v>
      </c>
      <c r="BV48">
        <f t="shared" si="78"/>
        <v>122242</v>
      </c>
      <c r="BW48">
        <f t="shared" si="49"/>
        <v>47</v>
      </c>
      <c r="BX48" s="7">
        <f t="shared" si="50"/>
        <v>2600.8936170212764</v>
      </c>
      <c r="BZ48" s="5">
        <v>44151</v>
      </c>
      <c r="CA48">
        <v>2115</v>
      </c>
      <c r="CB48" s="7">
        <f t="shared" si="68"/>
        <v>1280.2553191489362</v>
      </c>
      <c r="CC48">
        <f t="shared" si="71"/>
        <v>60172</v>
      </c>
      <c r="CD48">
        <f t="shared" si="51"/>
        <v>47</v>
      </c>
      <c r="CE48" s="7">
        <f t="shared" si="72"/>
        <v>1280.2553191489362</v>
      </c>
      <c r="CG48" s="2">
        <v>44522</v>
      </c>
      <c r="CH48">
        <v>1649</v>
      </c>
      <c r="CI48" s="7">
        <f t="shared" si="93"/>
        <v>1563.1489361702127</v>
      </c>
      <c r="CJ48">
        <f t="shared" si="94"/>
        <v>73468</v>
      </c>
      <c r="CK48">
        <f t="shared" si="53"/>
        <v>47</v>
      </c>
      <c r="CL48" s="7">
        <f t="shared" si="22"/>
        <v>1563.1489361702127</v>
      </c>
      <c r="CN48" s="2">
        <v>44886</v>
      </c>
      <c r="CO48">
        <v>3321</v>
      </c>
      <c r="CP48" s="7">
        <f t="shared" si="80"/>
        <v>1395.4468085106382</v>
      </c>
      <c r="CQ48">
        <f t="shared" si="87"/>
        <v>65586</v>
      </c>
      <c r="CR48">
        <f t="shared" si="56"/>
        <v>47</v>
      </c>
      <c r="CS48" s="7">
        <f t="shared" si="86"/>
        <v>1395.4468085106382</v>
      </c>
      <c r="CU48" s="5">
        <v>45250</v>
      </c>
      <c r="CV48">
        <v>1320</v>
      </c>
      <c r="CW48" s="7">
        <f t="shared" si="24"/>
        <v>2026.0212765957447</v>
      </c>
      <c r="CX48">
        <f t="shared" si="25"/>
        <v>95223</v>
      </c>
      <c r="CY48">
        <f t="shared" si="57"/>
        <v>47</v>
      </c>
      <c r="CZ48" s="7">
        <f t="shared" si="26"/>
        <v>2026.0212765957447</v>
      </c>
      <c r="DB48" s="5">
        <v>45614</v>
      </c>
      <c r="DC48">
        <v>1246</v>
      </c>
      <c r="DD48" s="7">
        <f t="shared" si="100"/>
        <v>1553.0212765957447</v>
      </c>
      <c r="DE48">
        <f t="shared" si="58"/>
        <v>72992</v>
      </c>
      <c r="DF48">
        <f t="shared" si="59"/>
        <v>47</v>
      </c>
      <c r="DG48" s="7">
        <f t="shared" si="60"/>
        <v>1553.0212765957447</v>
      </c>
      <c r="DI48" s="5">
        <v>45978</v>
      </c>
      <c r="DK48" s="7">
        <f t="shared" si="61"/>
        <v>0</v>
      </c>
      <c r="DM48">
        <v>47</v>
      </c>
      <c r="DN48" s="7">
        <f t="shared" si="62"/>
        <v>0</v>
      </c>
      <c r="DP48" s="5">
        <v>46349</v>
      </c>
      <c r="DT48">
        <v>47</v>
      </c>
    </row>
    <row r="49" spans="1:124" x14ac:dyDescent="0.2">
      <c r="A49" s="2">
        <v>39783</v>
      </c>
      <c r="B49" s="1">
        <v>2593</v>
      </c>
      <c r="C49" s="1">
        <f t="shared" si="63"/>
        <v>69432</v>
      </c>
      <c r="D49" s="3">
        <f t="shared" si="29"/>
        <v>1446.5</v>
      </c>
      <c r="E49" s="2">
        <v>40147</v>
      </c>
      <c r="F49" s="1">
        <v>2673</v>
      </c>
      <c r="G49" s="1">
        <f t="shared" si="96"/>
        <v>71850</v>
      </c>
      <c r="H49">
        <f t="shared" si="64"/>
        <v>48</v>
      </c>
      <c r="I49" s="3">
        <f t="shared" si="97"/>
        <v>1496.875</v>
      </c>
      <c r="K49" s="2">
        <v>40511</v>
      </c>
      <c r="L49" s="1">
        <v>1410</v>
      </c>
      <c r="M49" s="4">
        <f t="shared" si="88"/>
        <v>1308.5</v>
      </c>
      <c r="N49" s="1">
        <f t="shared" si="89"/>
        <v>62808</v>
      </c>
      <c r="O49">
        <f t="shared" si="83"/>
        <v>48</v>
      </c>
      <c r="P49" s="3">
        <f t="shared" si="90"/>
        <v>1308.5</v>
      </c>
      <c r="R49" s="5">
        <v>40875</v>
      </c>
      <c r="S49">
        <v>178</v>
      </c>
      <c r="T49">
        <f t="shared" si="4"/>
        <v>25183.5</v>
      </c>
      <c r="U49">
        <f t="shared" si="34"/>
        <v>50319</v>
      </c>
      <c r="V49">
        <f t="shared" si="35"/>
        <v>48</v>
      </c>
      <c r="W49">
        <f t="shared" si="5"/>
        <v>25183.5</v>
      </c>
      <c r="Y49" s="5">
        <v>41239</v>
      </c>
      <c r="Z49">
        <v>1578</v>
      </c>
      <c r="AA49" s="7">
        <f t="shared" si="0"/>
        <v>1057.0833333333333</v>
      </c>
      <c r="AB49">
        <f t="shared" si="36"/>
        <v>50740</v>
      </c>
      <c r="AC49">
        <f t="shared" si="37"/>
        <v>48</v>
      </c>
      <c r="AD49" s="7">
        <f t="shared" si="1"/>
        <v>1057.0833333333333</v>
      </c>
      <c r="AF49" s="2">
        <v>41610</v>
      </c>
      <c r="AG49">
        <v>229</v>
      </c>
      <c r="AH49" s="7">
        <f t="shared" si="38"/>
        <v>1448.7291666666667</v>
      </c>
      <c r="AI49">
        <f t="shared" si="39"/>
        <v>69539</v>
      </c>
      <c r="AJ49">
        <f t="shared" si="40"/>
        <v>48</v>
      </c>
      <c r="AK49" s="7">
        <f t="shared" si="6"/>
        <v>1448.7291666666667</v>
      </c>
      <c r="AL49" s="2">
        <v>41967</v>
      </c>
      <c r="AM49">
        <v>1628</v>
      </c>
      <c r="AN49" s="7">
        <f t="shared" si="7"/>
        <v>1856.3333333333333</v>
      </c>
      <c r="AO49">
        <f t="shared" si="41"/>
        <v>89104</v>
      </c>
      <c r="AP49">
        <f t="shared" si="42"/>
        <v>48</v>
      </c>
      <c r="AQ49" s="7">
        <f t="shared" si="8"/>
        <v>1856.3333333333333</v>
      </c>
      <c r="AR49" s="2">
        <v>42331</v>
      </c>
      <c r="AS49">
        <v>3076</v>
      </c>
      <c r="AT49" s="7">
        <f t="shared" si="9"/>
        <v>1731.7291666666667</v>
      </c>
      <c r="AU49">
        <f t="shared" si="91"/>
        <v>83123</v>
      </c>
      <c r="AV49">
        <f t="shared" si="43"/>
        <v>48</v>
      </c>
      <c r="AW49" s="7">
        <f t="shared" si="11"/>
        <v>1731.7291666666667</v>
      </c>
      <c r="AX49" s="2">
        <v>42702</v>
      </c>
      <c r="AY49">
        <v>1388</v>
      </c>
      <c r="AZ49" s="7">
        <f t="shared" si="12"/>
        <v>2671.9166666666665</v>
      </c>
      <c r="BA49">
        <f t="shared" si="79"/>
        <v>128252</v>
      </c>
      <c r="BB49">
        <f t="shared" si="44"/>
        <v>48</v>
      </c>
      <c r="BC49" s="7">
        <f t="shared" si="65"/>
        <v>2671.9166666666665</v>
      </c>
      <c r="BE49" s="5">
        <v>43066</v>
      </c>
      <c r="BF49">
        <v>4449</v>
      </c>
      <c r="BG49" s="7">
        <f t="shared" si="98"/>
        <v>3189.7291666666665</v>
      </c>
      <c r="BH49">
        <f t="shared" si="95"/>
        <v>153107</v>
      </c>
      <c r="BI49">
        <f t="shared" si="45"/>
        <v>48</v>
      </c>
      <c r="BJ49" s="7">
        <f t="shared" si="46"/>
        <v>3189.7291666666665</v>
      </c>
      <c r="BL49" s="5">
        <v>43430</v>
      </c>
      <c r="BM49">
        <v>2828</v>
      </c>
      <c r="BN49" s="7">
        <f t="shared" si="92"/>
        <v>2960.8333333333335</v>
      </c>
      <c r="BO49">
        <f t="shared" si="99"/>
        <v>142120</v>
      </c>
      <c r="BP49">
        <f t="shared" si="47"/>
        <v>48</v>
      </c>
      <c r="BQ49" s="7">
        <f t="shared" si="48"/>
        <v>2960.8333333333335</v>
      </c>
      <c r="BS49" s="5">
        <v>43794</v>
      </c>
      <c r="BT49" s="11">
        <v>4692</v>
      </c>
      <c r="BU49" s="7">
        <f t="shared" si="66"/>
        <v>2644.4583333333335</v>
      </c>
      <c r="BV49">
        <f t="shared" si="78"/>
        <v>126934</v>
      </c>
      <c r="BW49">
        <f t="shared" si="49"/>
        <v>48</v>
      </c>
      <c r="BX49" s="7">
        <f t="shared" si="50"/>
        <v>2644.4583333333335</v>
      </c>
      <c r="BZ49" s="5">
        <v>44158</v>
      </c>
      <c r="CA49">
        <v>2733</v>
      </c>
      <c r="CB49" s="7">
        <f t="shared" si="68"/>
        <v>1310.5208333333333</v>
      </c>
      <c r="CC49">
        <f t="shared" si="71"/>
        <v>62905</v>
      </c>
      <c r="CD49">
        <f t="shared" si="51"/>
        <v>48</v>
      </c>
      <c r="CE49" s="7">
        <f t="shared" si="72"/>
        <v>1310.5208333333333</v>
      </c>
      <c r="CG49" s="2">
        <v>44529</v>
      </c>
      <c r="CH49">
        <v>4051</v>
      </c>
      <c r="CI49" s="7">
        <f t="shared" si="93"/>
        <v>1614.9791666666667</v>
      </c>
      <c r="CJ49">
        <f t="shared" si="94"/>
        <v>77519</v>
      </c>
      <c r="CK49">
        <f t="shared" si="53"/>
        <v>48</v>
      </c>
      <c r="CL49" s="7">
        <f t="shared" si="22"/>
        <v>1614.9791666666667</v>
      </c>
      <c r="CN49" s="2">
        <v>44893</v>
      </c>
      <c r="CO49">
        <v>5188</v>
      </c>
      <c r="CP49" s="7">
        <f t="shared" si="80"/>
        <v>1474.4583333333333</v>
      </c>
      <c r="CQ49">
        <f t="shared" si="87"/>
        <v>70774</v>
      </c>
      <c r="CR49">
        <f t="shared" si="56"/>
        <v>48</v>
      </c>
      <c r="CS49" s="7">
        <f t="shared" si="86"/>
        <v>1474.4583333333333</v>
      </c>
      <c r="CU49" s="5">
        <v>45257</v>
      </c>
      <c r="CV49">
        <v>2392</v>
      </c>
      <c r="CW49" s="7">
        <f t="shared" si="24"/>
        <v>2033.6458333333333</v>
      </c>
      <c r="CX49">
        <f t="shared" si="25"/>
        <v>97615</v>
      </c>
      <c r="CY49">
        <f t="shared" si="57"/>
        <v>48</v>
      </c>
      <c r="CZ49" s="7">
        <f t="shared" si="26"/>
        <v>2033.6458333333333</v>
      </c>
      <c r="DB49" s="5">
        <v>45621</v>
      </c>
      <c r="DC49">
        <v>1853</v>
      </c>
      <c r="DD49" s="7">
        <f t="shared" si="100"/>
        <v>1559.2708333333333</v>
      </c>
      <c r="DE49">
        <f t="shared" si="58"/>
        <v>74845</v>
      </c>
      <c r="DF49">
        <f t="shared" si="59"/>
        <v>48</v>
      </c>
      <c r="DG49" s="7">
        <f t="shared" si="60"/>
        <v>1559.2708333333333</v>
      </c>
      <c r="DI49" s="5">
        <v>45985</v>
      </c>
      <c r="DK49" s="7">
        <f t="shared" si="61"/>
        <v>0</v>
      </c>
      <c r="DM49">
        <v>48</v>
      </c>
      <c r="DN49" s="7">
        <f t="shared" si="62"/>
        <v>0</v>
      </c>
      <c r="DP49" s="5">
        <v>46356</v>
      </c>
      <c r="DT49">
        <v>48</v>
      </c>
    </row>
    <row r="50" spans="1:124" x14ac:dyDescent="0.2">
      <c r="A50" s="2">
        <v>39790</v>
      </c>
      <c r="B50" s="1">
        <v>460</v>
      </c>
      <c r="C50" s="1">
        <f t="shared" si="63"/>
        <v>69892</v>
      </c>
      <c r="D50" s="3">
        <f t="shared" si="29"/>
        <v>1426.3673469387754</v>
      </c>
      <c r="E50" s="2">
        <v>40154</v>
      </c>
      <c r="F50" s="1">
        <v>1044</v>
      </c>
      <c r="G50" s="1">
        <f t="shared" si="96"/>
        <v>72894</v>
      </c>
      <c r="H50">
        <f t="shared" si="64"/>
        <v>49</v>
      </c>
      <c r="I50" s="3">
        <f t="shared" si="97"/>
        <v>1487.6326530612246</v>
      </c>
      <c r="K50" s="2">
        <v>40518</v>
      </c>
      <c r="L50" s="1">
        <v>688</v>
      </c>
      <c r="M50" s="4">
        <f t="shared" si="88"/>
        <v>1295.8367346938776</v>
      </c>
      <c r="N50" s="1">
        <f t="shared" si="89"/>
        <v>63496</v>
      </c>
      <c r="O50">
        <f t="shared" si="83"/>
        <v>49</v>
      </c>
      <c r="P50" s="3">
        <f t="shared" si="90"/>
        <v>1295.8367346938776</v>
      </c>
      <c r="R50" s="6">
        <v>40882</v>
      </c>
      <c r="S50">
        <v>915</v>
      </c>
      <c r="T50">
        <f t="shared" si="4"/>
        <v>25641.5</v>
      </c>
      <c r="U50">
        <f t="shared" si="34"/>
        <v>51234</v>
      </c>
      <c r="V50">
        <f t="shared" si="35"/>
        <v>49</v>
      </c>
      <c r="W50">
        <f t="shared" si="5"/>
        <v>25641.5</v>
      </c>
      <c r="Y50" s="6">
        <v>41246</v>
      </c>
      <c r="Z50">
        <v>2087</v>
      </c>
      <c r="AA50" s="7">
        <f t="shared" si="0"/>
        <v>1078.1020408163265</v>
      </c>
      <c r="AB50">
        <f t="shared" si="36"/>
        <v>52827</v>
      </c>
      <c r="AC50">
        <f t="shared" si="37"/>
        <v>49</v>
      </c>
      <c r="AD50" s="7">
        <f t="shared" si="1"/>
        <v>1078.1020408163265</v>
      </c>
      <c r="AF50" s="2">
        <v>41617</v>
      </c>
      <c r="AG50">
        <v>2206</v>
      </c>
      <c r="AH50" s="7">
        <f t="shared" si="38"/>
        <v>1464.1836734693877</v>
      </c>
      <c r="AI50">
        <f t="shared" si="39"/>
        <v>71745</v>
      </c>
      <c r="AJ50">
        <f t="shared" si="40"/>
        <v>49</v>
      </c>
      <c r="AK50" s="7">
        <f t="shared" si="6"/>
        <v>1464.1836734693877</v>
      </c>
      <c r="AL50" s="2">
        <v>41974</v>
      </c>
      <c r="AM50">
        <v>2843</v>
      </c>
      <c r="AN50" s="7">
        <f t="shared" si="7"/>
        <v>1876.4693877551019</v>
      </c>
      <c r="AO50">
        <f t="shared" si="41"/>
        <v>91947</v>
      </c>
      <c r="AP50">
        <f t="shared" si="42"/>
        <v>49</v>
      </c>
      <c r="AQ50" s="7">
        <f t="shared" si="8"/>
        <v>1876.4693877551019</v>
      </c>
      <c r="AR50" s="2">
        <v>42338</v>
      </c>
      <c r="AS50">
        <v>1043</v>
      </c>
      <c r="AT50" s="7">
        <f t="shared" si="9"/>
        <v>1717.6734693877552</v>
      </c>
      <c r="AU50">
        <f t="shared" si="91"/>
        <v>84166</v>
      </c>
      <c r="AV50">
        <f t="shared" si="43"/>
        <v>49</v>
      </c>
      <c r="AW50" s="7">
        <f t="shared" si="11"/>
        <v>1717.6734693877552</v>
      </c>
      <c r="AX50" s="2">
        <v>42709</v>
      </c>
      <c r="AY50">
        <v>3335</v>
      </c>
      <c r="AZ50" s="7">
        <f t="shared" si="12"/>
        <v>2685.4489795918366</v>
      </c>
      <c r="BA50">
        <f t="shared" si="79"/>
        <v>131587</v>
      </c>
      <c r="BB50">
        <f t="shared" si="44"/>
        <v>49</v>
      </c>
      <c r="BC50" s="7">
        <f t="shared" si="65"/>
        <v>2685.4489795918366</v>
      </c>
      <c r="BE50" s="6">
        <v>43073</v>
      </c>
      <c r="BF50">
        <v>835</v>
      </c>
      <c r="BG50" s="7">
        <f t="shared" si="98"/>
        <v>3141.6734693877552</v>
      </c>
      <c r="BH50">
        <f t="shared" si="95"/>
        <v>153942</v>
      </c>
      <c r="BI50">
        <f t="shared" si="45"/>
        <v>49</v>
      </c>
      <c r="BJ50" s="7">
        <f t="shared" si="46"/>
        <v>3141.6734693877552</v>
      </c>
      <c r="BL50" s="5">
        <v>43437</v>
      </c>
      <c r="BM50">
        <v>3470</v>
      </c>
      <c r="BN50" s="7">
        <f t="shared" si="92"/>
        <v>2971.2244897959185</v>
      </c>
      <c r="BO50">
        <f t="shared" si="99"/>
        <v>145590</v>
      </c>
      <c r="BP50">
        <f t="shared" si="47"/>
        <v>49</v>
      </c>
      <c r="BQ50" s="7">
        <f t="shared" si="48"/>
        <v>2971.2244897959185</v>
      </c>
      <c r="BS50" s="5">
        <v>43801</v>
      </c>
      <c r="BT50" s="11">
        <v>1083</v>
      </c>
      <c r="BU50" s="7">
        <f t="shared" si="66"/>
        <v>2612.591836734694</v>
      </c>
      <c r="BV50">
        <f t="shared" si="78"/>
        <v>128017</v>
      </c>
      <c r="BW50">
        <f t="shared" si="49"/>
        <v>49</v>
      </c>
      <c r="BX50" s="7">
        <f t="shared" si="50"/>
        <v>2612.591836734694</v>
      </c>
      <c r="BZ50" s="5">
        <v>44165</v>
      </c>
      <c r="CA50">
        <v>3611</v>
      </c>
      <c r="CB50" s="7">
        <f t="shared" si="68"/>
        <v>1357.4693877551019</v>
      </c>
      <c r="CC50">
        <f t="shared" si="71"/>
        <v>66516</v>
      </c>
      <c r="CD50">
        <f t="shared" si="51"/>
        <v>49</v>
      </c>
      <c r="CE50" s="7">
        <f t="shared" si="72"/>
        <v>1357.4693877551019</v>
      </c>
      <c r="CG50" s="2">
        <v>44536</v>
      </c>
      <c r="CH50">
        <v>4131</v>
      </c>
      <c r="CI50" s="7">
        <f t="shared" si="93"/>
        <v>1666.3265306122448</v>
      </c>
      <c r="CJ50">
        <f t="shared" si="94"/>
        <v>81650</v>
      </c>
      <c r="CK50">
        <f t="shared" si="53"/>
        <v>49</v>
      </c>
      <c r="CL50" s="7">
        <f t="shared" si="22"/>
        <v>1666.3265306122448</v>
      </c>
      <c r="CN50" s="2">
        <v>44900</v>
      </c>
      <c r="CO50">
        <v>5700</v>
      </c>
      <c r="CP50" s="7">
        <f t="shared" si="80"/>
        <v>1560.6938775510205</v>
      </c>
      <c r="CQ50" s="8">
        <f t="shared" si="87"/>
        <v>76474</v>
      </c>
      <c r="CR50">
        <f t="shared" si="56"/>
        <v>49</v>
      </c>
      <c r="CS50" s="7">
        <f t="shared" si="86"/>
        <v>1560.6938775510205</v>
      </c>
      <c r="CU50" s="6">
        <v>45264</v>
      </c>
      <c r="CV50">
        <v>1808</v>
      </c>
      <c r="CW50" s="7">
        <f t="shared" si="24"/>
        <v>2029.0408163265306</v>
      </c>
      <c r="CX50">
        <f t="shared" si="25"/>
        <v>99423</v>
      </c>
      <c r="CY50">
        <f t="shared" si="57"/>
        <v>49</v>
      </c>
      <c r="CZ50" s="7">
        <f t="shared" si="26"/>
        <v>2029.0408163265306</v>
      </c>
      <c r="DB50" s="5">
        <v>45628</v>
      </c>
      <c r="DC50">
        <v>1846</v>
      </c>
      <c r="DD50" s="7">
        <f t="shared" si="100"/>
        <v>1565.1224489795918</v>
      </c>
      <c r="DE50">
        <f t="shared" si="58"/>
        <v>76691</v>
      </c>
      <c r="DF50">
        <f t="shared" si="59"/>
        <v>49</v>
      </c>
      <c r="DG50" s="7">
        <f t="shared" si="60"/>
        <v>1565.1224489795918</v>
      </c>
      <c r="DI50" s="5">
        <v>45992</v>
      </c>
      <c r="DK50" s="7">
        <f t="shared" si="61"/>
        <v>0</v>
      </c>
      <c r="DM50">
        <v>49</v>
      </c>
      <c r="DN50" s="7">
        <f t="shared" si="62"/>
        <v>0</v>
      </c>
      <c r="DP50" s="5">
        <v>46363</v>
      </c>
      <c r="DT50">
        <v>49</v>
      </c>
    </row>
    <row r="51" spans="1:124" x14ac:dyDescent="0.2">
      <c r="A51" s="2">
        <v>39797</v>
      </c>
      <c r="B51" s="1">
        <v>739</v>
      </c>
      <c r="C51" s="1">
        <f t="shared" si="63"/>
        <v>70631</v>
      </c>
      <c r="D51" s="3"/>
      <c r="K51" s="2">
        <v>40525</v>
      </c>
      <c r="L51" s="1">
        <v>1150</v>
      </c>
      <c r="M51" s="4">
        <f t="shared" si="88"/>
        <v>1292.92</v>
      </c>
      <c r="N51" s="1">
        <f t="shared" si="89"/>
        <v>64646</v>
      </c>
      <c r="O51">
        <f t="shared" si="83"/>
        <v>50</v>
      </c>
      <c r="P51" s="3">
        <f t="shared" si="90"/>
        <v>1292.92</v>
      </c>
      <c r="R51" s="6">
        <v>40889</v>
      </c>
      <c r="S51">
        <v>2184</v>
      </c>
      <c r="T51">
        <f t="shared" si="4"/>
        <v>26734</v>
      </c>
      <c r="U51">
        <f t="shared" si="34"/>
        <v>53418</v>
      </c>
      <c r="V51">
        <f t="shared" si="35"/>
        <v>50</v>
      </c>
      <c r="W51">
        <f>AVERAGE(U51,V51)</f>
        <v>26734</v>
      </c>
      <c r="Y51" s="6">
        <v>41253</v>
      </c>
      <c r="Z51">
        <v>1525</v>
      </c>
      <c r="AA51" s="7">
        <f t="shared" si="0"/>
        <v>1087.04</v>
      </c>
      <c r="AB51">
        <f t="shared" si="36"/>
        <v>54352</v>
      </c>
      <c r="AC51">
        <f t="shared" si="37"/>
        <v>50</v>
      </c>
      <c r="AD51" s="7">
        <f t="shared" si="1"/>
        <v>1087.04</v>
      </c>
      <c r="AF51" s="2">
        <v>41624</v>
      </c>
      <c r="AG51">
        <v>491</v>
      </c>
      <c r="AH51" s="7">
        <f t="shared" si="38"/>
        <v>1444.72</v>
      </c>
      <c r="AI51">
        <f t="shared" si="39"/>
        <v>72236</v>
      </c>
      <c r="AJ51">
        <f t="shared" si="40"/>
        <v>50</v>
      </c>
      <c r="AK51" s="7">
        <f t="shared" si="6"/>
        <v>1444.72</v>
      </c>
      <c r="AL51" s="2">
        <v>41981</v>
      </c>
      <c r="AM51">
        <v>90</v>
      </c>
      <c r="AN51" s="7">
        <f t="shared" si="7"/>
        <v>1840.74</v>
      </c>
      <c r="AO51">
        <f t="shared" si="41"/>
        <v>92037</v>
      </c>
      <c r="AP51">
        <f t="shared" si="42"/>
        <v>50</v>
      </c>
      <c r="AQ51" s="7">
        <f t="shared" si="8"/>
        <v>1840.74</v>
      </c>
      <c r="AR51" s="2">
        <v>42345</v>
      </c>
      <c r="AS51">
        <v>811</v>
      </c>
      <c r="AT51" s="7">
        <f t="shared" si="9"/>
        <v>1699.54</v>
      </c>
      <c r="AU51">
        <f t="shared" si="91"/>
        <v>84977</v>
      </c>
      <c r="AV51">
        <f t="shared" si="43"/>
        <v>50</v>
      </c>
      <c r="AW51" s="7">
        <f t="shared" si="11"/>
        <v>1699.54</v>
      </c>
      <c r="AX51" s="2">
        <v>42716</v>
      </c>
      <c r="AY51">
        <v>2870</v>
      </c>
      <c r="AZ51" s="7">
        <f t="shared" si="12"/>
        <v>2689.14</v>
      </c>
      <c r="BA51">
        <f t="shared" si="79"/>
        <v>134457</v>
      </c>
      <c r="BB51">
        <f t="shared" si="44"/>
        <v>50</v>
      </c>
      <c r="BC51" s="7">
        <f t="shared" si="65"/>
        <v>2689.14</v>
      </c>
      <c r="BE51" s="6">
        <v>43080</v>
      </c>
      <c r="BF51">
        <v>4069</v>
      </c>
      <c r="BG51" s="7">
        <f t="shared" si="98"/>
        <v>3160.22</v>
      </c>
      <c r="BH51">
        <f>BH50+BF51</f>
        <v>158011</v>
      </c>
      <c r="BI51">
        <f t="shared" si="45"/>
        <v>50</v>
      </c>
      <c r="BJ51" s="7">
        <f t="shared" si="46"/>
        <v>3160.22</v>
      </c>
      <c r="BL51" s="5">
        <v>43444</v>
      </c>
      <c r="BM51">
        <v>4377</v>
      </c>
      <c r="BN51" s="7">
        <f t="shared" si="92"/>
        <v>2999.34</v>
      </c>
      <c r="BO51">
        <f t="shared" si="99"/>
        <v>149967</v>
      </c>
      <c r="BP51">
        <f t="shared" si="47"/>
        <v>50</v>
      </c>
      <c r="BQ51" s="7">
        <f t="shared" si="48"/>
        <v>2999.34</v>
      </c>
      <c r="BS51" s="5">
        <v>43808</v>
      </c>
      <c r="BT51" s="11">
        <v>757</v>
      </c>
      <c r="BU51" s="7">
        <f t="shared" si="66"/>
        <v>2575.48</v>
      </c>
      <c r="BV51">
        <f t="shared" si="78"/>
        <v>128774</v>
      </c>
      <c r="BW51">
        <f t="shared" si="49"/>
        <v>50</v>
      </c>
      <c r="BX51" s="7">
        <f t="shared" si="50"/>
        <v>2575.48</v>
      </c>
      <c r="BZ51" s="5">
        <v>44172</v>
      </c>
      <c r="CA51">
        <v>5294</v>
      </c>
      <c r="CB51" s="7">
        <f t="shared" si="68"/>
        <v>1436.2</v>
      </c>
      <c r="CC51">
        <f t="shared" si="71"/>
        <v>71810</v>
      </c>
      <c r="CD51">
        <f t="shared" si="51"/>
        <v>50</v>
      </c>
      <c r="CE51" s="7">
        <f t="shared" si="72"/>
        <v>1436.2</v>
      </c>
      <c r="CG51" s="2">
        <v>44543</v>
      </c>
      <c r="CH51">
        <v>1878</v>
      </c>
      <c r="CI51" s="7">
        <f t="shared" si="93"/>
        <v>1670.56</v>
      </c>
      <c r="CJ51" s="8">
        <f t="shared" si="94"/>
        <v>83528</v>
      </c>
      <c r="CK51">
        <f t="shared" si="53"/>
        <v>50</v>
      </c>
      <c r="CL51" s="7">
        <f t="shared" si="22"/>
        <v>1670.56</v>
      </c>
      <c r="CN51" s="2">
        <v>44907</v>
      </c>
      <c r="CR51">
        <f t="shared" si="56"/>
        <v>50</v>
      </c>
      <c r="CU51" s="6">
        <v>45271</v>
      </c>
      <c r="CV51">
        <v>1847</v>
      </c>
      <c r="CW51" s="7">
        <f t="shared" si="24"/>
        <v>2025.4</v>
      </c>
      <c r="CX51">
        <f t="shared" si="25"/>
        <v>101270</v>
      </c>
      <c r="CY51">
        <f t="shared" si="57"/>
        <v>50</v>
      </c>
      <c r="CZ51" s="7">
        <f t="shared" si="26"/>
        <v>2025.4</v>
      </c>
      <c r="DB51" s="5">
        <v>45635</v>
      </c>
      <c r="DC51">
        <v>1384</v>
      </c>
      <c r="DD51" s="7">
        <f t="shared" si="100"/>
        <v>1561.5</v>
      </c>
      <c r="DE51">
        <f t="shared" si="58"/>
        <v>78075</v>
      </c>
      <c r="DF51">
        <f t="shared" si="59"/>
        <v>50</v>
      </c>
      <c r="DG51" s="7">
        <f t="shared" si="60"/>
        <v>1561.5</v>
      </c>
      <c r="DI51" s="5">
        <v>45999</v>
      </c>
      <c r="DK51" s="7">
        <f t="shared" si="61"/>
        <v>0</v>
      </c>
      <c r="DM51">
        <v>50</v>
      </c>
      <c r="DN51" s="7">
        <f t="shared" si="62"/>
        <v>0</v>
      </c>
      <c r="DP51" s="5">
        <v>46370</v>
      </c>
      <c r="DT51">
        <v>50</v>
      </c>
    </row>
    <row r="52" spans="1:124" x14ac:dyDescent="0.2">
      <c r="R52" s="5">
        <v>40896</v>
      </c>
      <c r="S52">
        <v>160</v>
      </c>
      <c r="T52">
        <f t="shared" si="4"/>
        <v>26814.5</v>
      </c>
      <c r="U52">
        <f t="shared" si="34"/>
        <v>53578</v>
      </c>
      <c r="V52">
        <v>51</v>
      </c>
      <c r="W52">
        <f t="shared" si="5"/>
        <v>26814.5</v>
      </c>
      <c r="Y52" s="5">
        <v>41260</v>
      </c>
      <c r="AB52">
        <f t="shared" si="36"/>
        <v>54352</v>
      </c>
      <c r="AC52">
        <v>51</v>
      </c>
      <c r="AH52" s="7"/>
      <c r="AJ52">
        <v>51</v>
      </c>
      <c r="AK52" s="7"/>
      <c r="AL52" s="2">
        <v>41988</v>
      </c>
      <c r="AM52">
        <v>255</v>
      </c>
      <c r="AN52" s="7">
        <f t="shared" si="7"/>
        <v>1809.6470588235295</v>
      </c>
      <c r="AO52">
        <f t="shared" si="41"/>
        <v>92292</v>
      </c>
      <c r="AP52">
        <v>51</v>
      </c>
      <c r="AQ52" s="7">
        <f t="shared" si="8"/>
        <v>1809.6470588235295</v>
      </c>
      <c r="AR52" s="2">
        <v>42352</v>
      </c>
      <c r="AS52">
        <v>3254</v>
      </c>
      <c r="AT52" s="7">
        <f t="shared" si="9"/>
        <v>1730.0196078431372</v>
      </c>
      <c r="AU52">
        <f t="shared" si="91"/>
        <v>88231</v>
      </c>
      <c r="AV52">
        <v>51</v>
      </c>
      <c r="AW52" s="7">
        <f t="shared" si="11"/>
        <v>1730.0196078431372</v>
      </c>
      <c r="AX52" s="2">
        <v>42723</v>
      </c>
      <c r="BB52">
        <v>51</v>
      </c>
      <c r="BE52" s="5">
        <v>43087</v>
      </c>
      <c r="BF52">
        <v>1320</v>
      </c>
      <c r="BG52" s="7">
        <f t="shared" si="98"/>
        <v>3124.1372549019607</v>
      </c>
      <c r="BH52">
        <f>BH51+BF52</f>
        <v>159331</v>
      </c>
      <c r="BI52">
        <v>51</v>
      </c>
      <c r="BJ52" s="7">
        <f t="shared" si="46"/>
        <v>3124.1372549019607</v>
      </c>
      <c r="BL52" s="5">
        <v>43451</v>
      </c>
      <c r="BM52">
        <v>340</v>
      </c>
      <c r="BN52" s="7">
        <f t="shared" si="92"/>
        <v>2947.1960784313724</v>
      </c>
      <c r="BO52">
        <f t="shared" si="99"/>
        <v>150307</v>
      </c>
      <c r="BP52">
        <v>51</v>
      </c>
      <c r="BQ52" s="7">
        <f t="shared" si="48"/>
        <v>2947.1960784313724</v>
      </c>
      <c r="BS52" s="5">
        <v>43815</v>
      </c>
      <c r="BT52">
        <v>3210</v>
      </c>
      <c r="BU52" s="7">
        <f t="shared" si="66"/>
        <v>2587.9215686274511</v>
      </c>
      <c r="BV52" s="8">
        <f t="shared" si="78"/>
        <v>131984</v>
      </c>
      <c r="BW52">
        <v>51</v>
      </c>
      <c r="BX52" s="7">
        <f t="shared" si="50"/>
        <v>2587.9215686274511</v>
      </c>
      <c r="BZ52" s="5">
        <v>44179</v>
      </c>
      <c r="CA52">
        <v>3489</v>
      </c>
      <c r="CB52" s="7">
        <f t="shared" si="68"/>
        <v>1476.4509803921569</v>
      </c>
      <c r="CC52" s="8">
        <f t="shared" si="71"/>
        <v>75299</v>
      </c>
      <c r="CD52">
        <v>51</v>
      </c>
      <c r="CE52" s="7">
        <f t="shared" si="72"/>
        <v>1476.4509803921569</v>
      </c>
      <c r="CG52" s="2"/>
      <c r="CI52" s="7"/>
      <c r="CL52" s="7"/>
      <c r="CU52" s="5">
        <v>45278</v>
      </c>
      <c r="CV52">
        <v>199</v>
      </c>
      <c r="CW52" s="7">
        <f t="shared" si="24"/>
        <v>1989.5882352941176</v>
      </c>
      <c r="CX52" s="8">
        <f t="shared" si="25"/>
        <v>101469</v>
      </c>
      <c r="CY52">
        <v>51</v>
      </c>
      <c r="CZ52" s="7">
        <f t="shared" si="26"/>
        <v>1989.5882352941176</v>
      </c>
      <c r="DB52" s="5">
        <v>45642</v>
      </c>
      <c r="DC52">
        <v>259</v>
      </c>
      <c r="DD52" s="7">
        <f t="shared" si="100"/>
        <v>1535.9607843137255</v>
      </c>
      <c r="DE52" s="8">
        <f t="shared" si="58"/>
        <v>78334</v>
      </c>
      <c r="DF52">
        <v>51</v>
      </c>
      <c r="DG52" s="7">
        <f t="shared" si="60"/>
        <v>1535.9607843137255</v>
      </c>
      <c r="DI52" s="5">
        <v>46006</v>
      </c>
      <c r="DK52" s="7">
        <f t="shared" si="61"/>
        <v>0</v>
      </c>
      <c r="DM52">
        <v>51</v>
      </c>
      <c r="DN52" s="7">
        <f t="shared" si="62"/>
        <v>0</v>
      </c>
      <c r="DP52" s="5">
        <v>46377</v>
      </c>
      <c r="DT52">
        <v>51</v>
      </c>
    </row>
    <row r="53" spans="1:124" x14ac:dyDescent="0.2">
      <c r="BE53" s="2"/>
      <c r="DB53" s="5">
        <v>45649</v>
      </c>
      <c r="DF53">
        <v>52</v>
      </c>
      <c r="DI53" s="5">
        <v>46013</v>
      </c>
      <c r="DK53" s="7">
        <f t="shared" si="61"/>
        <v>0</v>
      </c>
      <c r="DM53">
        <v>52</v>
      </c>
      <c r="DN53" s="7">
        <f t="shared" si="62"/>
        <v>0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"/>
  <sheetViews>
    <sheetView topLeftCell="A10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20</vt:i4>
      </vt:variant>
    </vt:vector>
  </HeadingPairs>
  <TitlesOfParts>
    <vt:vector size="23" baseType="lpstr">
      <vt:lpstr>Sheet1</vt:lpstr>
      <vt:lpstr>Sheet2</vt:lpstr>
      <vt:lpstr>Sheet3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Chart1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Ivan Odie@Marine and Air Operations</cp:lastModifiedBy>
  <cp:lastPrinted>2021-08-27T15:24:42Z</cp:lastPrinted>
  <dcterms:created xsi:type="dcterms:W3CDTF">2008-03-19T14:56:33Z</dcterms:created>
  <dcterms:modified xsi:type="dcterms:W3CDTF">2025-08-29T13:44:44Z</dcterms:modified>
</cp:coreProperties>
</file>