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Community Planning &amp; Development Service\Community Grants\"/>
    </mc:Choice>
  </mc:AlternateContent>
  <bookViews>
    <workbookView xWindow="0" yWindow="0" windowWidth="14400" windowHeight="8640" tabRatio="5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599" i="1" l="1"/>
  <c r="H599" i="1"/>
  <c r="L580" i="1"/>
  <c r="H580" i="1"/>
  <c r="L573" i="1"/>
  <c r="H573" i="1"/>
  <c r="L566" i="1"/>
  <c r="H566" i="1"/>
  <c r="L555" i="1"/>
  <c r="H555" i="1"/>
  <c r="L548" i="1"/>
  <c r="H548" i="1"/>
  <c r="L535" i="1"/>
  <c r="H535" i="1"/>
  <c r="L528" i="1"/>
  <c r="H528" i="1"/>
  <c r="L517" i="1"/>
  <c r="H517" i="1"/>
  <c r="L495" i="1"/>
  <c r="H495" i="1"/>
  <c r="L487" i="1"/>
  <c r="H487" i="1"/>
  <c r="L480" i="1"/>
  <c r="H480" i="1"/>
  <c r="L409" i="1"/>
  <c r="H409" i="1"/>
  <c r="H345" i="1"/>
  <c r="L332" i="1"/>
  <c r="H332" i="1"/>
  <c r="L323" i="1"/>
  <c r="H323" i="1"/>
  <c r="L305" i="1"/>
  <c r="H305" i="1"/>
  <c r="L222" i="1"/>
  <c r="H222" i="1"/>
  <c r="L210" i="1"/>
  <c r="H210" i="1"/>
  <c r="L118" i="1"/>
  <c r="H118" i="1"/>
  <c r="L32" i="1"/>
  <c r="H32" i="1"/>
  <c r="L20" i="1"/>
  <c r="H20" i="1"/>
  <c r="L645" i="1"/>
  <c r="H645" i="1"/>
  <c r="L657" i="1"/>
  <c r="N659" i="1" s="1"/>
  <c r="H657" i="1"/>
  <c r="J659" i="1" s="1"/>
</calcChain>
</file>

<file path=xl/sharedStrings.xml><?xml version="1.0" encoding="utf-8"?>
<sst xmlns="http://schemas.openxmlformats.org/spreadsheetml/2006/main" count="334" uniqueCount="252">
  <si>
    <t>Shetland Islands Council</t>
  </si>
  <si>
    <t xml:space="preserve">Applicant
Project </t>
  </si>
  <si>
    <t>Date Granted</t>
  </si>
  <si>
    <t>Project Cost</t>
  </si>
  <si>
    <t>Amount
Awarded</t>
  </si>
  <si>
    <t>LIVING LERWICK LIMITED</t>
  </si>
  <si>
    <t>Grant towards twelve month online and radio advertising to promote Living Lerwick - Scotland Loves Local Marketing and Event project.</t>
  </si>
  <si>
    <t>SHETLAND UHI</t>
  </si>
  <si>
    <t>Grant towards Shetland UHI Net Zero Knowledge Exchange</t>
  </si>
  <si>
    <t>UNICEF UK</t>
  </si>
  <si>
    <t>Service level agreement</t>
  </si>
  <si>
    <t>Carers Strategy Funding</t>
  </si>
  <si>
    <t>SHETLAND ISLANDS CITIZENS ADVICE BUREAU</t>
  </si>
  <si>
    <t>This funding will be used to pay for Carers helpline in financial year 2021/22.</t>
  </si>
  <si>
    <t>VOLUNTARY ACTION SHETLAND</t>
  </si>
  <si>
    <t>This grant will be used to deliver a Carers Support Service in financial year 2021/22.</t>
  </si>
  <si>
    <t>BRESSAY COMMUNITY COUNCIL</t>
  </si>
  <si>
    <t>This grant will be used to meet annual running costs in financial year 2021/22.</t>
  </si>
  <si>
    <t>BURRA &amp; TRONDRA COMMUNITY COUNCIL</t>
  </si>
  <si>
    <t>This grant will be used to meet core running costs in financial year 2021/22.</t>
  </si>
  <si>
    <t>DELTING COMMUNITY COUNCIL</t>
  </si>
  <si>
    <t>DUNROSSNESS COMMUNITY COUNCIL</t>
  </si>
  <si>
    <t>FETLAR COMMUNITY COUNCIL</t>
  </si>
  <si>
    <t>This grant will be used to meet a shortfall in core admin costs in financial year 2021/22.</t>
  </si>
  <si>
    <t>GULBERWICK, QUARFF &amp; CUNNINGSBURGH COMMUNITY COUNCIL</t>
  </si>
  <si>
    <t>LERWICK COMMUNITY COUNCIL</t>
  </si>
  <si>
    <t>This grant will be used to meet annual running costs for financial year 2021/22.</t>
  </si>
  <si>
    <t>NESTING &amp; LUNNASTING COMMUNITY COUNCIL</t>
  </si>
  <si>
    <t>NORTHMAVEN COMMUNITY COUNCIL</t>
  </si>
  <si>
    <t>This grant will be used to meet core running costs for financial year 2021/22.</t>
  </si>
  <si>
    <t>SANDNESS &amp; WALLS COMMUNITY COUNCIL</t>
  </si>
  <si>
    <t>SANDSTING &amp; AITHSTING COMMUNITY COUNCIL</t>
  </si>
  <si>
    <t>SANDWICK COMMUNITY COUNCIL</t>
  </si>
  <si>
    <t>SCALLOWAY COMMUNITY COUNCIL</t>
  </si>
  <si>
    <t>SKERRIES COMMUNITY COUNCIL</t>
  </si>
  <si>
    <t>This grant will be used to provide additional funding to meet a shortfall in core admin costs in financial year 2021/22.</t>
  </si>
  <si>
    <t>TINGWALL, WHITENESS &amp; WEISDALE COMMUNITY COUNCIL</t>
  </si>
  <si>
    <t>UNST COMMUNITY COUNCIL</t>
  </si>
  <si>
    <t>WHALSAY COMMUNITY COUNCIL</t>
  </si>
  <si>
    <t>This grant will be used to meet core costs in financial year 2021/22.</t>
  </si>
  <si>
    <t>YELL COMMUNITY COUNCIL</t>
  </si>
  <si>
    <t>This funding will be used to meet core running costs in financial year 2021/22.</t>
  </si>
  <si>
    <t>This grant will be used to fund a Distribution Fund in financial year 2021/22.</t>
  </si>
  <si>
    <t>This grant will be used to provide community skips to assist with the uplift of bulky waste.</t>
  </si>
  <si>
    <t>FAIR ISLE DEVELOPMENT COMPANY</t>
  </si>
  <si>
    <t>This grant will assist with the costs of purchasing a double-walled petrol tank and trailer, to enable
the transportation of petrol to Fair Isle in compliance with Health and Safety and Fuel Transport regulations.</t>
  </si>
  <si>
    <t>This grant will be used to operate a Distribution Fund to be used in financial year 2021/22</t>
  </si>
  <si>
    <t>This grant will assist with the costs of purchasing litter bins and a picnic table, to be sited at Burwick.</t>
  </si>
  <si>
    <t>This grant will be used for a Distribution Fund in financial year 2021/22.</t>
  </si>
  <si>
    <t>SHETLAND COMMUNITY BIKE PROJECT</t>
  </si>
  <si>
    <t>This grant will assist with the costs of delivering Stage 2 Pathway Outcomes, 1 April 2021 - 31 March 2022.</t>
  </si>
  <si>
    <t>This grant will assist with the costs of providing Financial Health and Energy Advice Services, 1 April 2021 - 31 March 2022.</t>
  </si>
  <si>
    <t>BRAE YOUTH CENTRE (SCIO)</t>
  </si>
  <si>
    <t>This grant will assist with the annual running costs of the Brae Youth Centre and youth club, 1 April 2021 - 31 March 2022.</t>
  </si>
  <si>
    <t>BRESSAY SPORTS CLUB</t>
  </si>
  <si>
    <t>This grant will assist with the annual running costs for the pitch at Fullaburn, Bressay, 1 April 2021 - 31 March 2022.  Underspend of £127 retained by SIC.</t>
  </si>
  <si>
    <t>BURRA ISLE FOOTBALL ASSOCIATION</t>
  </si>
  <si>
    <t>This grant will assist with the annual running costs for the Hamnavoe football pitch and associated facilities, 1 April 2021 - 31 March 2022.</t>
  </si>
  <si>
    <t>CUNNINGSBURGH FOOTBALL CLUB</t>
  </si>
  <si>
    <t>This grant will assist with the annual running costs of the sports field and associated facilities at Da Moors, Cunningsburgh, 1 April 2021 - March 2022.  UNDERSPEND OF £569.15 REPAID 22.03.2022</t>
  </si>
  <si>
    <t>CUNNINGSBURGH VILLAGE CLUB</t>
  </si>
  <si>
    <t>This grant will assist with the annual running costs for the Cunningsburgh Village Club and youth clubs, 1 September 2021 - 31 August 2022.</t>
  </si>
  <si>
    <t>FRASER PARK TRUST</t>
  </si>
  <si>
    <t>This grant will assist with the annual running costs for the pitch and associated recreational facilities at the Fraser Park in Scalloway, 1 January - 31 December 2021.</t>
  </si>
  <si>
    <t>SANDWICK FOOTBALL CLUB</t>
  </si>
  <si>
    <t>This grant will assist with the annual running costs for the sports field at Central, Sandwick, 1 April 2021 - 31 March 2022. Unspent grant assistance of £82 retained by SIC.</t>
  </si>
  <si>
    <t>SANDWICK YOUTH AND COMMUNITY CENTRE</t>
  </si>
  <si>
    <t>Thsi grant will assist with the annual running costs for the Sandwick Youth and Community Centre and youth club, 1 August 2021 - 31 July 2022.</t>
  </si>
  <si>
    <t>SCALLOWAY YOUTH AND COMMUNITY CENTRE</t>
  </si>
  <si>
    <t>This grant will assist with the annual running costs for the Centre and youth clubs, 1 April 2021 - 31 March 2022.</t>
  </si>
  <si>
    <t>SOUTH MAINLAND COMMUNITY ASSOCIATION</t>
  </si>
  <si>
    <t>This grant will assist with the annual maintenance costs of the pitch at Boddam, and associated facilities, 1 April 2021 - 31 March 2022.</t>
  </si>
  <si>
    <t>STROM PARK DEVELOPMENT TRUST</t>
  </si>
  <si>
    <t>This grant will assist with the annual running costs for the pitch at Strom Park and associated facilities.</t>
  </si>
  <si>
    <t>UNST YOUTH CENTRE</t>
  </si>
  <si>
    <t>This grant will assist with the Centre and youth club's annual running costs, 1 April 2021 - 31 March 2022.</t>
  </si>
  <si>
    <t>WHALSAY GOLF CLUB</t>
  </si>
  <si>
    <t>This grant will assist with the annual running costs for the golf course at Skaw and associated facilities.</t>
  </si>
  <si>
    <t>WHALSAY SPORTS DEVELOPMENT TRUST</t>
  </si>
  <si>
    <t>This grant will assist with the annual running costs for the pitch at Harbison Park, Symbister, 1 April 2021 - 31 March 2022.</t>
  </si>
  <si>
    <t>WHITEDALE YOUTH CLUB</t>
  </si>
  <si>
    <t>This grant will assist with the youth club's annual running costs, 1 April 2021 - 31 March 2022.</t>
  </si>
  <si>
    <t>YELL YOUTH CAFE</t>
  </si>
  <si>
    <t>This grant will assist with the annual running costs for the youth clubs, 1 April 2021 - 31 March 2022.</t>
  </si>
  <si>
    <t>SANDVEIEN NEIGHBOURHOOD CENTRE</t>
  </si>
  <si>
    <t>This grant will assist with the Centre and youth club's annual running costs, 1 September 2021 - 31 August 2022.</t>
  </si>
  <si>
    <t>AUDREY LEASK</t>
  </si>
  <si>
    <t>This grant will assist with annual running costs relating to provision of a childminding service.</t>
  </si>
  <si>
    <t>SARAH MUNRO</t>
  </si>
  <si>
    <t>This grant will assist with the costs of purchasing new toys and crafting supplies, to help ensure the continuation of a high quality childminding service.</t>
  </si>
  <si>
    <t>SUSAN CLELLAND</t>
  </si>
  <si>
    <t>This grant will assist with the costs of purchasing toys and equipment, to provide opportunities for learning and outside play.</t>
  </si>
  <si>
    <t>PEERIE FOXES</t>
  </si>
  <si>
    <t>This grant will assist with the costs of purchasing and installing a new washing machine, to help ensure compliance with hygiene standards.</t>
  </si>
  <si>
    <t>HAME FAE HAME</t>
  </si>
  <si>
    <t>This grant will assist with the costs of renewing toilet and washbasin facilities, new cushioned safety flooring and extension of the sleeping room.</t>
  </si>
  <si>
    <t>This grant will assist with the costs of purchasing sinks for handwashing, fencing and access ramps.</t>
  </si>
  <si>
    <t>FOULA ELECTRICITY TRUST</t>
  </si>
  <si>
    <t>Grant towards the cost of the purchase and installation of a 110kva back-up diesel generator.</t>
  </si>
  <si>
    <t>FOULA WOOL</t>
  </si>
  <si>
    <t>Grant towards the cost of the purchase and installation of spilling mill machines on Foula.</t>
  </si>
  <si>
    <t>JOE HUNTER</t>
  </si>
  <si>
    <t>Start up grant towards the cost of a bespoke two week long course in surface restoration.</t>
  </si>
  <si>
    <t>Grant towards the cost of delivering a series of events, activities and promotional marketing iniatives to continue to help town centre businesses recover from the impact of COVID-19.</t>
  </si>
  <si>
    <t>BID Operational and Management Costs from September 2021 for 5 years</t>
  </si>
  <si>
    <t>NORTENERGY LTD</t>
  </si>
  <si>
    <t>Grant towards construction of a storage shed for Polycrub materials</t>
  </si>
  <si>
    <t>NORTH YELL DEVELOPMENT COUNCIL</t>
  </si>
  <si>
    <t>Grant towards the Cullivoe Industrial Estate Phase 2</t>
  </si>
  <si>
    <t>SAXA VORD SPACEPORT</t>
  </si>
  <si>
    <t>Grant towards an Outline Business Case for SaxaVord Spaceport Research and Development Centre, Islands Growth Deal</t>
  </si>
  <si>
    <t>SCALLOWAY COMMUNITY DEVELOPMENT COMPANY</t>
  </si>
  <si>
    <t>Grant towards the cost of employing consultants and a project manager to undertake a feasibility study into the options for redevelopment and regeneratoin of the waterfront and town centre of Scalloway.</t>
  </si>
  <si>
    <t>Grant towards SCARF Phase 2 (Scalloway Camping and Recreational Facility)</t>
  </si>
  <si>
    <t>Grant towards SCARF Phase 1 (Scalloway Camping and Recreational Facility)</t>
  </si>
  <si>
    <t>SHETLAND ARTS DEVELOPMENT AGENCY</t>
  </si>
  <si>
    <t>Grant towards the 2021/22 Visual Arts and Craft Makers Awards (VACMA).</t>
  </si>
  <si>
    <t>Grant towards the Creative Outreach Officer Post - Knab Regeneration Project, Creative Hub</t>
  </si>
  <si>
    <t>THE SHETLAND TIMES LIMITED</t>
  </si>
  <si>
    <t>Grant towards the cost of retrofitting digital colour management system</t>
  </si>
  <si>
    <t>BIGTON COMMUNITY HALL TRUST</t>
  </si>
  <si>
    <t>Grant towards community hall refurbishment</t>
  </si>
  <si>
    <t>FAIR ISLE BIRD OBSERVATORY TRUST</t>
  </si>
  <si>
    <t>Grant towards the rebuilding of the Fair Isle Bird Observatory and guest house.</t>
  </si>
  <si>
    <t>Grant towards Fair Isle Demonstration and Research Marine Protected Area (DRMPA)</t>
  </si>
  <si>
    <t>LERWICK BOATING CLUB</t>
  </si>
  <si>
    <t>Grant to be used to carry out improvements to Lerwick Boating Club.</t>
  </si>
  <si>
    <t>LERWICK LEGION SCOTLAND</t>
  </si>
  <si>
    <t>Grant towards the cost of essential upgrade and modernisation at Lerwick Legion</t>
  </si>
  <si>
    <t>Grant towards the cost of Cullivoe Marina pontoons</t>
  </si>
  <si>
    <t>PAPA STOUR HISTORY AND COMMUNITY GROUP</t>
  </si>
  <si>
    <t>Grant towards the cost of the Papa Stour Kirk Development project.</t>
  </si>
  <si>
    <t>SANDWICK SOCIAL CLUB</t>
  </si>
  <si>
    <t>This grant will be used to upgrade the Sandwick Social Club toilets and electrics.</t>
  </si>
  <si>
    <t>SHETLAND AMATEUR ATHLETICS CLUB (SENIOR)</t>
  </si>
  <si>
    <t>Grant towards athletics regeneration project</t>
  </si>
  <si>
    <t>SHETLAND COMMUNITY CONNECTIONS</t>
  </si>
  <si>
    <t>A grant towards the cost of the Shared Lives project</t>
  </si>
  <si>
    <t>SHETLAND INDOOR ARENA LTD</t>
  </si>
  <si>
    <t>Grant towards Shetland Indoor Arena</t>
  </si>
  <si>
    <t>SHETLAND ISLANDS COUNCIL CHILDREN'S SERVICES (YOUTH &amp; EMPLOYABILITY SERVICES)</t>
  </si>
  <si>
    <t>Grant towards the cost of the Youth Voice Forum</t>
  </si>
  <si>
    <t>SHETLAND RECREATIONAL TRUST</t>
  </si>
  <si>
    <t>Grant towards Changing Places toilet and equipment at Clickimin Leisure Complex and West Mainland Leisure Centre</t>
  </si>
  <si>
    <t>SYMBISTER MARINA USERS ASSOCIATION</t>
  </si>
  <si>
    <t>Grant towards the cost of Symbister Marina upgrade</t>
  </si>
  <si>
    <t>THE SWAN TRUST</t>
  </si>
  <si>
    <t>Grant towards the cost of strengthening community links and delivering strategic priorities.</t>
  </si>
  <si>
    <t>TRONDRA PUBLIC HALL</t>
  </si>
  <si>
    <t>Grant towards hall reburbishment</t>
  </si>
  <si>
    <t>UYEASOUND HALL</t>
  </si>
  <si>
    <t>Grant towards the cost of an energy efficiency upgrade.</t>
  </si>
  <si>
    <t>VOE PUBLIC HALL</t>
  </si>
  <si>
    <t>Grant towards kitchen alterations and extension</t>
  </si>
  <si>
    <t>Grant towards clubhouse upgrade</t>
  </si>
  <si>
    <t>SHETLAND AMENITY TRUST</t>
  </si>
  <si>
    <t>Maintenance grant 2021/22</t>
  </si>
  <si>
    <t>SHETLAND FISHERIES TRAINING CENTRE TRUST T/A NAFC MARINE CENTRE</t>
  </si>
  <si>
    <t>FE credit funding 2122</t>
  </si>
  <si>
    <t>FETLAR COMMUNITY ASSOCIATION</t>
  </si>
  <si>
    <t>This grant will be used to deliver the  Fetlar Community Growing project  and will pay for the purchase and installation of polycrubs, raised beds, paths, fences and associated works.</t>
  </si>
  <si>
    <t>UYEASOUND WATERFRONT TRUST</t>
  </si>
  <si>
    <t>This grant will be used to install a new pontoon at the Uyeasound Waterfront.</t>
  </si>
  <si>
    <t>VOXTER CENTRE TRUST</t>
  </si>
  <si>
    <t>This grant will be used to install a new Kitchen for Voxter Outdoor Centre</t>
  </si>
  <si>
    <t>This grant will be used to upgrade the heating system at Whalsay Golf Club.</t>
  </si>
  <si>
    <t>SHETLAND SHELLFISH MANAGEMENT ORGANISATION</t>
  </si>
  <si>
    <t>Grant for the management and administration of the Shetland Islands Regulated Fishery (Scotland) Order (RO) during 2021/22 to maintain sustainable inshore fisheries in Shetland, and the research and analysis work which supports and informs this.</t>
  </si>
  <si>
    <t>Grant towards funding the activities of SSQC Ltd 2021/22.</t>
  </si>
  <si>
    <t>BURRA PLAYGROUP</t>
  </si>
  <si>
    <t>Partner provider for 2021/22</t>
  </si>
  <si>
    <t>LERWICK PRE-SCHOOL</t>
  </si>
  <si>
    <t>PARENT COUNCIL CLERKS</t>
  </si>
  <si>
    <t>Payment to Parent Councils and clerks for financial year 2021/22</t>
  </si>
  <si>
    <t>HJALTLAND HOUSING ASSOCIATION</t>
  </si>
  <si>
    <t>Financial assistance for housing developments - affordable housing at upper Scalloway</t>
  </si>
  <si>
    <t>SHETLAND HEATWISE LTD</t>
  </si>
  <si>
    <t>Housing initiatives grant</t>
  </si>
  <si>
    <t>FOULA AIRSTRIP TRUST</t>
  </si>
  <si>
    <t>Foula Airstrip Trust funding 2021/22</t>
  </si>
  <si>
    <t>Service level agreement for use of Shetland Recreational Trust facilities for 2021/22</t>
  </si>
  <si>
    <t>DOGS AGAINST DRUGS (IN MEMORY OF JOHN)</t>
  </si>
  <si>
    <t>This grant will be used to deliver a drugs detection and education service during financial year 2021/22.</t>
  </si>
  <si>
    <t>RELATIONSHIPS SCOTLAND - SHETLAND</t>
  </si>
  <si>
    <t>Grant for family mediation for 2021/22 - homeless persons</t>
  </si>
  <si>
    <t>This funding is used to provide supported employment during financial year 2021/22</t>
  </si>
  <si>
    <t>This grant will be used to deliver a Peer Education service during financial year 2021/22.</t>
  </si>
  <si>
    <t>Talented Athlete Scheme</t>
  </si>
  <si>
    <t>EWAN BISSET</t>
  </si>
  <si>
    <t>Athlete travel scheme</t>
  </si>
  <si>
    <t>FINLAY GEDDES</t>
  </si>
  <si>
    <t>FREYA MASSON</t>
  </si>
  <si>
    <t>GARRY MUNRO</t>
  </si>
  <si>
    <t>GEORGE ROBESTEN</t>
  </si>
  <si>
    <t>JOE CARTER</t>
  </si>
  <si>
    <t>LAYLA TODD</t>
  </si>
  <si>
    <t>MAGNUS BULLOUGH</t>
  </si>
  <si>
    <t>MICHELLE SANDISON</t>
  </si>
  <si>
    <t>ORLA HENDERSON</t>
  </si>
  <si>
    <t>RHONA ANDERSON</t>
  </si>
  <si>
    <t>SONIA PONECKA</t>
  </si>
  <si>
    <t>TOM NICOLSON</t>
  </si>
  <si>
    <t>Town Centre Fund</t>
  </si>
  <si>
    <t>This grant will be used towards the purchase of new Xmas lighting for Lerwick town centre.</t>
  </si>
  <si>
    <t>This grant will be used to purchase Xmas lights, new Go Pak tables and improvements at Scalloway Public Hall.</t>
  </si>
  <si>
    <t>Funding awards from 2021 to 2022</t>
  </si>
  <si>
    <t>Total Awarded - Carers Strategy Funding</t>
  </si>
  <si>
    <t xml:space="preserve">Total Awarded </t>
  </si>
  <si>
    <t>Total Awarded - Talented Athlete Scheme</t>
  </si>
  <si>
    <t>Total Awarded - Town Centre Fund</t>
  </si>
  <si>
    <t>TOTAL AWARDED</t>
  </si>
  <si>
    <t xml:space="preserve"> Community Council Core</t>
  </si>
  <si>
    <t>Total Awarded - Community Council Core</t>
  </si>
  <si>
    <t xml:space="preserve"> Community Development Fund</t>
  </si>
  <si>
    <t>Total Awarded - Community Development Fund</t>
  </si>
  <si>
    <t>Fairer Shetland</t>
  </si>
  <si>
    <t>Total Awarded - Fairer Shetland</t>
  </si>
  <si>
    <t>Support to Community Facilities</t>
  </si>
  <si>
    <t>Total Awarded - Support to Community Facilities</t>
  </si>
  <si>
    <t>Child Care Strategy</t>
  </si>
  <si>
    <t>Total Awarded - Child Care Strategy</t>
  </si>
  <si>
    <t>Early Learning and Childcare</t>
  </si>
  <si>
    <t>Total Awarded - Early Learning and Childcare</t>
  </si>
  <si>
    <t>Funded Providers Setting Improvement</t>
  </si>
  <si>
    <t>Total Awarded - Funded Providers Setting Improvement</t>
  </si>
  <si>
    <t>Total Awarded - Economic Dev Grant Sch</t>
  </si>
  <si>
    <t>Coastal Communities Fund</t>
  </si>
  <si>
    <t>Total Awarded - Coastal Communities Fund</t>
  </si>
  <si>
    <t>Heritage Tourism Development Scheme</t>
  </si>
  <si>
    <t>Total Awarded - Heritage Tourism Development Scheme</t>
  </si>
  <si>
    <t>Total Awarded - NAFC</t>
  </si>
  <si>
    <t>Place Based Investment Fund</t>
  </si>
  <si>
    <t>Total Awarded - Place Based Investment Fund</t>
  </si>
  <si>
    <t>Total Awarded - SSMO</t>
  </si>
  <si>
    <t>Commissioned Places</t>
  </si>
  <si>
    <t>Total Awarded - Commissioned Places</t>
  </si>
  <si>
    <t>Parent Council</t>
  </si>
  <si>
    <t>Total Awarded - Parent Council</t>
  </si>
  <si>
    <t>Housing Initiative</t>
  </si>
  <si>
    <t>Total Awarded - Housing Initiative</t>
  </si>
  <si>
    <t>Air Services Foula</t>
  </si>
  <si>
    <t>Total Awarded - Air Services Foula</t>
  </si>
  <si>
    <t>Service Levels Agreements</t>
  </si>
  <si>
    <t>Total Awarded - Service Levels Agreements</t>
  </si>
  <si>
    <t>Revenue / Discretionary Grants</t>
  </si>
  <si>
    <t>Total Awarded - Revenue / Discretionary Grants</t>
  </si>
  <si>
    <t>Economic Dev Grant Scheme</t>
  </si>
  <si>
    <t>North Atlantic Fisheries College</t>
  </si>
  <si>
    <t>Shetland Seafood Quality Control</t>
  </si>
  <si>
    <t>Shetland Seafood Quality Control (SSQC) LTD</t>
  </si>
  <si>
    <t>Total Awarded - Shetland Seafood Quality Control</t>
  </si>
  <si>
    <t>Shetland Shellfish Management Organisation (SSMO)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</si>
</sst>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£-809]#,##0.00;[$£-809]\-#,##0.00"/>
    <numFmt numFmtId="165" formatCode="[$£-809]#,##0.00;\-[$£-809]#,##0.00"/>
  </numFmts>
  <fonts count="6" x14ac:knownFonts="1">
    <font>
      <sz val="10"/>
      <color indexed="8"/>
      <name val="ARIAL"/>
      <charset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9.85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top"/>
    </xf>
  </cellStyleXfs>
  <cellXfs count="36">
    <xf numFmtId="0" fontId="0" fillId="0" borderId="0" xfId="0">
      <alignment vertical="top"/>
    </xf>
    <xf numFmtId="164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center" vertical="top" readingOrder="1"/>
    </xf>
    <xf numFmtId="0" fontId="0" fillId="0" borderId="1" xfId="0" applyBorder="1">
      <alignment vertical="top"/>
    </xf>
    <xf numFmtId="0" fontId="5" fillId="0" borderId="0" xfId="0" applyFont="1">
      <alignment vertical="top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>
      <alignment vertical="top"/>
    </xf>
    <xf numFmtId="164" fontId="5" fillId="0" borderId="1" xfId="0" applyNumberFormat="1" applyFont="1" applyBorder="1">
      <alignment vertical="top"/>
    </xf>
    <xf numFmtId="0" fontId="5" fillId="0" borderId="1" xfId="0" applyFont="1" applyBorder="1">
      <alignment vertical="top"/>
    </xf>
    <xf numFmtId="0" fontId="0" fillId="0" borderId="0" xfId="0" applyBorder="1" applyAlignment="1">
      <alignment horizontal="center" vertical="top" readingOrder="1"/>
    </xf>
    <xf numFmtId="0" fontId="4" fillId="0" borderId="0" xfId="0" applyFont="1" applyAlignment="1">
      <alignment horizontal="left" vertical="top"/>
    </xf>
    <xf numFmtId="0" fontId="0" fillId="0" borderId="0" xfId="0" applyFill="1">
      <alignment vertical="top"/>
    </xf>
    <xf numFmtId="0" fontId="0" fillId="0" borderId="0" xfId="0" applyFill="1" applyBorder="1">
      <alignment vertical="top"/>
    </xf>
    <xf numFmtId="0" fontId="1" fillId="0" borderId="0" xfId="0" applyFont="1" applyFill="1" applyAlignment="1">
      <alignment horizontal="left" vertical="top"/>
    </xf>
    <xf numFmtId="0" fontId="0" fillId="0" borderId="1" xfId="0" applyFill="1" applyBorder="1">
      <alignment vertical="top"/>
    </xf>
    <xf numFmtId="164" fontId="1" fillId="0" borderId="0" xfId="0" applyNumberFormat="1" applyFont="1" applyFill="1" applyBorder="1" applyAlignment="1">
      <alignment horizontal="righ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right" vertical="top"/>
    </xf>
    <xf numFmtId="164" fontId="2" fillId="0" borderId="0" xfId="0" applyNumberFormat="1" applyFont="1" applyAlignment="1">
      <alignment horizontal="right" vertical="top"/>
    </xf>
    <xf numFmtId="164" fontId="2" fillId="0" borderId="0" xfId="0" applyNumberFormat="1" applyFont="1" applyFill="1" applyAlignment="1">
      <alignment horizontal="right" vertical="top"/>
    </xf>
    <xf numFmtId="0" fontId="2" fillId="0" borderId="0" xfId="0" applyFont="1" applyAlignment="1">
      <alignment horizontal="left" vertical="top" wrapText="1" readingOrder="1"/>
    </xf>
    <xf numFmtId="164" fontId="1" fillId="0" borderId="1" xfId="0" applyNumberFormat="1" applyFont="1" applyBorder="1" applyAlignment="1">
      <alignment horizontal="right" vertical="top"/>
    </xf>
    <xf numFmtId="0" fontId="1" fillId="2" borderId="0" xfId="0" applyFont="1" applyFill="1" applyAlignment="1">
      <alignment horizontal="center"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Fill="1" applyAlignment="1">
      <alignment horizontal="left" vertical="top" wrapText="1"/>
    </xf>
    <xf numFmtId="14" fontId="2" fillId="0" borderId="0" xfId="0" applyNumberFormat="1" applyFont="1" applyFill="1" applyAlignment="1">
      <alignment horizontal="right" vertical="top"/>
    </xf>
    <xf numFmtId="0" fontId="2" fillId="0" borderId="0" xfId="0" applyFont="1" applyFill="1" applyAlignment="1">
      <alignment horizontal="left" vertical="top" wrapText="1" readingOrder="1"/>
    </xf>
    <xf numFmtId="0" fontId="1" fillId="0" borderId="0" xfId="0" applyFont="1" applyFill="1" applyAlignment="1">
      <alignment horizontal="left" vertical="top"/>
    </xf>
    <xf numFmtId="164" fontId="1" fillId="0" borderId="1" xfId="0" applyNumberFormat="1" applyFont="1" applyFill="1" applyBorder="1" applyAlignment="1">
      <alignment horizontal="right" vertical="top"/>
    </xf>
    <xf numFmtId="165" fontId="1" fillId="0" borderId="1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P662"/>
  <sheetViews>
    <sheetView showGridLines="0" tabSelected="1" showOutlineSymbols="0" topLeftCell="A556" workbookViewId="0">
      <selection activeCell="U470" sqref="U470"/>
    </sheetView>
  </sheetViews>
  <sheetFormatPr defaultColWidth="6.81640625" defaultRowHeight="12.5" x14ac:dyDescent="0.25"/>
  <cols>
    <col min="1" max="1" width="23.54296875" customWidth="1"/>
    <col min="2" max="2" width="9.26953125" customWidth="1"/>
    <col min="3" max="3" width="14.1796875" customWidth="1"/>
    <col min="4" max="4" width="7.81640625" customWidth="1"/>
    <col min="5" max="5" width="2.54296875" customWidth="1"/>
    <col min="6" max="6" width="3.453125" customWidth="1"/>
    <col min="7" max="7" width="8.453125" customWidth="1"/>
    <col min="8" max="8" width="2.453125" style="7" customWidth="1"/>
    <col min="9" max="9" width="4.81640625" style="7" customWidth="1"/>
    <col min="10" max="10" width="13.81640625" bestFit="1" customWidth="1"/>
    <col min="11" max="11" width="1.54296875" customWidth="1"/>
    <col min="12" max="12" width="1.7265625" customWidth="1"/>
    <col min="13" max="13" width="3" customWidth="1"/>
    <col min="14" max="14" width="13.54296875" bestFit="1" customWidth="1"/>
    <col min="15" max="15" width="1" customWidth="1"/>
    <col min="16" max="16" width="1.453125" customWidth="1"/>
  </cols>
  <sheetData>
    <row r="1" spans="1:16" ht="13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6" ht="13" x14ac:dyDescent="0.25">
      <c r="A2" s="18" t="s">
        <v>205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4" spans="1:16" x14ac:dyDescent="0.25">
      <c r="A4" s="19" t="s">
        <v>1</v>
      </c>
      <c r="B4" s="19"/>
      <c r="C4" s="19"/>
      <c r="F4" s="20" t="s">
        <v>2</v>
      </c>
      <c r="G4" s="20"/>
      <c r="H4" s="10"/>
      <c r="I4" s="10"/>
      <c r="J4" s="20" t="s">
        <v>3</v>
      </c>
      <c r="K4" s="3"/>
      <c r="L4" s="3"/>
      <c r="M4" s="3"/>
      <c r="N4" s="20" t="s">
        <v>4</v>
      </c>
      <c r="O4" s="20"/>
    </row>
    <row r="5" spans="1:16" x14ac:dyDescent="0.25">
      <c r="A5" s="19"/>
      <c r="B5" s="19"/>
      <c r="C5" s="19"/>
      <c r="F5" s="20"/>
      <c r="G5" s="20"/>
      <c r="H5" s="10"/>
      <c r="I5" s="10"/>
      <c r="J5" s="20"/>
      <c r="K5" s="3"/>
      <c r="L5" s="3"/>
      <c r="M5" s="3"/>
      <c r="N5" s="20"/>
      <c r="O5" s="20"/>
    </row>
    <row r="6" spans="1:16" x14ac:dyDescent="0.25">
      <c r="A6" s="19"/>
      <c r="B6" s="19"/>
      <c r="C6" s="19"/>
      <c r="F6" s="3"/>
      <c r="G6" s="3"/>
      <c r="H6" s="10"/>
      <c r="I6" s="10"/>
      <c r="J6" s="3"/>
      <c r="K6" s="3"/>
      <c r="L6" s="3"/>
      <c r="M6" s="3"/>
      <c r="N6" s="20"/>
      <c r="O6" s="20"/>
    </row>
    <row r="9" spans="1:16" x14ac:dyDescent="0.25">
      <c r="A9" s="21" t="s">
        <v>5</v>
      </c>
      <c r="B9" s="21"/>
      <c r="C9" s="21"/>
      <c r="D9" s="21"/>
      <c r="F9" s="22">
        <v>44462</v>
      </c>
      <c r="G9" s="22"/>
      <c r="I9" s="24">
        <v>13424</v>
      </c>
      <c r="J9" s="24"/>
      <c r="M9" s="23">
        <v>2730</v>
      </c>
      <c r="N9" s="23"/>
    </row>
    <row r="10" spans="1:16" x14ac:dyDescent="0.25">
      <c r="A10" s="25" t="s">
        <v>6</v>
      </c>
      <c r="B10" s="25"/>
      <c r="C10" s="25"/>
      <c r="D10" s="25"/>
    </row>
    <row r="11" spans="1:16" x14ac:dyDescent="0.25">
      <c r="A11" s="25"/>
      <c r="B11" s="25"/>
      <c r="C11" s="25"/>
      <c r="D11" s="25"/>
    </row>
    <row r="12" spans="1:16" x14ac:dyDescent="0.25">
      <c r="A12" s="25"/>
      <c r="B12" s="25"/>
      <c r="C12" s="25"/>
      <c r="D12" s="25"/>
    </row>
    <row r="14" spans="1:16" x14ac:dyDescent="0.25">
      <c r="A14" s="21" t="s">
        <v>7</v>
      </c>
      <c r="B14" s="21"/>
      <c r="C14" s="21"/>
      <c r="D14" s="21"/>
      <c r="F14" s="22">
        <v>44634</v>
      </c>
      <c r="G14" s="22"/>
      <c r="I14" s="23">
        <v>104260</v>
      </c>
      <c r="J14" s="23"/>
      <c r="M14" s="23">
        <v>52130</v>
      </c>
      <c r="N14" s="23"/>
    </row>
    <row r="15" spans="1:16" x14ac:dyDescent="0.25">
      <c r="A15" s="21" t="s">
        <v>8</v>
      </c>
      <c r="B15" s="21"/>
      <c r="C15" s="21"/>
      <c r="D15" s="21"/>
    </row>
    <row r="17" spans="1:14" x14ac:dyDescent="0.25">
      <c r="A17" s="21" t="s">
        <v>9</v>
      </c>
      <c r="B17" s="21"/>
      <c r="C17" s="21"/>
      <c r="D17" s="21"/>
      <c r="F17" s="22">
        <v>44287</v>
      </c>
      <c r="G17" s="22"/>
      <c r="I17" s="23">
        <v>1825</v>
      </c>
      <c r="J17" s="23"/>
      <c r="M17" s="23">
        <v>1825</v>
      </c>
      <c r="N17" s="23"/>
    </row>
    <row r="18" spans="1:14" x14ac:dyDescent="0.25">
      <c r="A18" s="21" t="s">
        <v>10</v>
      </c>
      <c r="B18" s="21"/>
      <c r="C18" s="21"/>
      <c r="D18" s="21"/>
    </row>
    <row r="20" spans="1:14" ht="13.5" thickBot="1" x14ac:dyDescent="0.3">
      <c r="A20" s="5" t="s">
        <v>207</v>
      </c>
      <c r="H20" s="26">
        <f>SUM(I9:J17)</f>
        <v>119509</v>
      </c>
      <c r="I20" s="26"/>
      <c r="J20" s="26"/>
      <c r="K20" s="4"/>
      <c r="L20" s="26">
        <f>SUM(M9:N18)</f>
        <v>56685</v>
      </c>
      <c r="M20" s="26"/>
      <c r="N20" s="26"/>
    </row>
    <row r="21" spans="1:14" ht="13.5" thickTop="1" x14ac:dyDescent="0.25">
      <c r="A21" s="5"/>
      <c r="H21" s="6"/>
      <c r="I21" s="6"/>
      <c r="J21" s="1"/>
      <c r="L21" s="1"/>
      <c r="M21" s="1"/>
      <c r="N21" s="1"/>
    </row>
    <row r="22" spans="1:14" ht="13" x14ac:dyDescent="0.25">
      <c r="A22" s="27" t="s">
        <v>11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</row>
    <row r="24" spans="1:14" x14ac:dyDescent="0.25">
      <c r="A24" s="21" t="s">
        <v>12</v>
      </c>
      <c r="B24" s="21"/>
      <c r="C24" s="21"/>
      <c r="D24" s="21"/>
      <c r="F24" s="22">
        <v>44396</v>
      </c>
      <c r="G24" s="22"/>
      <c r="I24" s="23">
        <v>1144</v>
      </c>
      <c r="J24" s="23"/>
      <c r="M24" s="23">
        <v>1144</v>
      </c>
      <c r="N24" s="23"/>
    </row>
    <row r="25" spans="1:14" x14ac:dyDescent="0.25">
      <c r="A25" s="25" t="s">
        <v>13</v>
      </c>
      <c r="B25" s="25"/>
      <c r="C25" s="25"/>
      <c r="D25" s="25"/>
    </row>
    <row r="26" spans="1:14" x14ac:dyDescent="0.25">
      <c r="A26" s="25"/>
      <c r="B26" s="25"/>
      <c r="C26" s="25"/>
      <c r="D26" s="25"/>
    </row>
    <row r="28" spans="1:14" x14ac:dyDescent="0.25">
      <c r="A28" s="21" t="s">
        <v>14</v>
      </c>
      <c r="B28" s="21"/>
      <c r="C28" s="21"/>
      <c r="D28" s="21"/>
      <c r="F28" s="22">
        <v>44329</v>
      </c>
      <c r="G28" s="22"/>
      <c r="I28" s="23">
        <v>124815</v>
      </c>
      <c r="J28" s="23"/>
      <c r="M28" s="23">
        <v>22800</v>
      </c>
      <c r="N28" s="23"/>
    </row>
    <row r="29" spans="1:14" x14ac:dyDescent="0.25">
      <c r="A29" s="25" t="s">
        <v>15</v>
      </c>
      <c r="B29" s="25"/>
      <c r="C29" s="25"/>
      <c r="D29" s="25"/>
    </row>
    <row r="30" spans="1:14" x14ac:dyDescent="0.25">
      <c r="A30" s="25"/>
      <c r="B30" s="25"/>
      <c r="C30" s="25"/>
      <c r="D30" s="25"/>
    </row>
    <row r="32" spans="1:14" ht="13.5" thickBot="1" x14ac:dyDescent="0.3">
      <c r="A32" s="28" t="s">
        <v>206</v>
      </c>
      <c r="B32" s="29"/>
      <c r="C32" s="29"/>
      <c r="D32" s="29"/>
      <c r="H32" s="26">
        <f>SUM(I24:J29)</f>
        <v>125959</v>
      </c>
      <c r="I32" s="26"/>
      <c r="J32" s="26"/>
      <c r="K32" s="4"/>
      <c r="L32" s="26">
        <f>SUM(M24:N29)</f>
        <v>23944</v>
      </c>
      <c r="M32" s="26"/>
      <c r="N32" s="26"/>
    </row>
    <row r="33" spans="1:14" ht="13.5" thickTop="1" x14ac:dyDescent="0.25">
      <c r="A33" s="2"/>
      <c r="B33" s="2"/>
      <c r="C33" s="2"/>
      <c r="D33" s="2"/>
      <c r="H33" s="6"/>
      <c r="I33" s="6"/>
      <c r="J33" s="1"/>
      <c r="L33" s="1"/>
      <c r="M33" s="1"/>
      <c r="N33" s="1"/>
    </row>
    <row r="34" spans="1:14" ht="13" x14ac:dyDescent="0.25">
      <c r="A34" s="27" t="s">
        <v>211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</row>
    <row r="36" spans="1:14" x14ac:dyDescent="0.25">
      <c r="A36" s="21" t="s">
        <v>16</v>
      </c>
      <c r="B36" s="21"/>
      <c r="C36" s="21"/>
      <c r="D36" s="21"/>
      <c r="F36" s="22">
        <v>44347</v>
      </c>
      <c r="G36" s="22"/>
      <c r="I36" s="23">
        <v>5802</v>
      </c>
      <c r="J36" s="23"/>
      <c r="M36" s="23">
        <v>5802</v>
      </c>
      <c r="N36" s="23"/>
    </row>
    <row r="37" spans="1:14" x14ac:dyDescent="0.25">
      <c r="A37" s="25" t="s">
        <v>17</v>
      </c>
      <c r="B37" s="25"/>
      <c r="C37" s="25"/>
      <c r="D37" s="25"/>
    </row>
    <row r="38" spans="1:14" x14ac:dyDescent="0.25">
      <c r="A38" s="25"/>
      <c r="B38" s="25"/>
      <c r="C38" s="25"/>
      <c r="D38" s="25"/>
    </row>
    <row r="40" spans="1:14" x14ac:dyDescent="0.25">
      <c r="A40" s="21" t="s">
        <v>18</v>
      </c>
      <c r="B40" s="21"/>
      <c r="C40" s="21"/>
      <c r="D40" s="21"/>
      <c r="F40" s="22">
        <v>44305</v>
      </c>
      <c r="G40" s="22"/>
      <c r="I40" s="23">
        <v>5998</v>
      </c>
      <c r="J40" s="23"/>
      <c r="M40" s="23">
        <v>5998</v>
      </c>
      <c r="N40" s="23"/>
    </row>
    <row r="41" spans="1:14" x14ac:dyDescent="0.25">
      <c r="A41" s="25" t="s">
        <v>19</v>
      </c>
      <c r="B41" s="25"/>
      <c r="C41" s="25"/>
      <c r="D41" s="25"/>
    </row>
    <row r="42" spans="1:14" x14ac:dyDescent="0.25">
      <c r="A42" s="25"/>
      <c r="B42" s="25"/>
      <c r="C42" s="25"/>
      <c r="D42" s="25"/>
    </row>
    <row r="44" spans="1:14" x14ac:dyDescent="0.25">
      <c r="A44" s="21" t="s">
        <v>20</v>
      </c>
      <c r="B44" s="21"/>
      <c r="C44" s="21"/>
      <c r="D44" s="21"/>
      <c r="F44" s="22">
        <v>44287</v>
      </c>
      <c r="G44" s="22"/>
      <c r="I44" s="23">
        <v>11317</v>
      </c>
      <c r="J44" s="23"/>
      <c r="M44" s="23">
        <v>11317</v>
      </c>
      <c r="N44" s="23"/>
    </row>
    <row r="45" spans="1:14" x14ac:dyDescent="0.25">
      <c r="A45" s="25" t="s">
        <v>19</v>
      </c>
      <c r="B45" s="25"/>
      <c r="C45" s="25"/>
      <c r="D45" s="25"/>
    </row>
    <row r="46" spans="1:14" x14ac:dyDescent="0.25">
      <c r="A46" s="25"/>
      <c r="B46" s="25"/>
      <c r="C46" s="25"/>
      <c r="D46" s="25"/>
    </row>
    <row r="48" spans="1:14" x14ac:dyDescent="0.25">
      <c r="A48" s="21" t="s">
        <v>21</v>
      </c>
      <c r="B48" s="21"/>
      <c r="C48" s="21"/>
      <c r="D48" s="21"/>
      <c r="F48" s="22">
        <v>44299</v>
      </c>
      <c r="G48" s="22"/>
      <c r="I48" s="23">
        <v>9546</v>
      </c>
      <c r="J48" s="23"/>
      <c r="M48" s="23">
        <v>9546</v>
      </c>
      <c r="N48" s="23"/>
    </row>
    <row r="49" spans="1:14" x14ac:dyDescent="0.25">
      <c r="A49" s="25" t="s">
        <v>19</v>
      </c>
      <c r="B49" s="25"/>
      <c r="C49" s="25"/>
      <c r="D49" s="25"/>
    </row>
    <row r="50" spans="1:14" x14ac:dyDescent="0.25">
      <c r="A50" s="25"/>
      <c r="B50" s="25"/>
      <c r="C50" s="25"/>
      <c r="D50" s="25"/>
    </row>
    <row r="52" spans="1:14" x14ac:dyDescent="0.25">
      <c r="A52" s="21" t="s">
        <v>22</v>
      </c>
      <c r="B52" s="21"/>
      <c r="C52" s="21"/>
      <c r="D52" s="21"/>
      <c r="F52" s="22">
        <v>44287</v>
      </c>
      <c r="G52" s="22"/>
      <c r="I52" s="23">
        <v>3626</v>
      </c>
      <c r="J52" s="23"/>
      <c r="M52" s="23">
        <v>3626</v>
      </c>
      <c r="N52" s="23"/>
    </row>
    <row r="53" spans="1:14" x14ac:dyDescent="0.25">
      <c r="A53" s="25" t="s">
        <v>17</v>
      </c>
      <c r="B53" s="25"/>
      <c r="C53" s="25"/>
      <c r="D53" s="25"/>
    </row>
    <row r="54" spans="1:14" x14ac:dyDescent="0.25">
      <c r="A54" s="25"/>
      <c r="B54" s="25"/>
      <c r="C54" s="25"/>
      <c r="D54" s="25"/>
    </row>
    <row r="56" spans="1:14" x14ac:dyDescent="0.25">
      <c r="A56" s="21" t="s">
        <v>22</v>
      </c>
      <c r="B56" s="21"/>
      <c r="C56" s="21"/>
      <c r="D56" s="21"/>
      <c r="F56" s="22">
        <v>44545</v>
      </c>
      <c r="G56" s="22"/>
      <c r="I56" s="23">
        <v>676</v>
      </c>
      <c r="J56" s="23"/>
      <c r="M56" s="23">
        <v>676</v>
      </c>
      <c r="N56" s="23"/>
    </row>
    <row r="57" spans="1:14" x14ac:dyDescent="0.25">
      <c r="A57" s="25" t="s">
        <v>23</v>
      </c>
      <c r="B57" s="25"/>
      <c r="C57" s="25"/>
      <c r="D57" s="25"/>
    </row>
    <row r="58" spans="1:14" x14ac:dyDescent="0.25">
      <c r="A58" s="25"/>
      <c r="B58" s="25"/>
      <c r="C58" s="25"/>
      <c r="D58" s="25"/>
    </row>
    <row r="60" spans="1:14" x14ac:dyDescent="0.25">
      <c r="A60" s="25" t="s">
        <v>24</v>
      </c>
      <c r="B60" s="25"/>
      <c r="C60" s="25"/>
      <c r="D60" s="25"/>
      <c r="F60" s="22">
        <v>44287</v>
      </c>
      <c r="G60" s="22"/>
      <c r="I60" s="23">
        <v>9923</v>
      </c>
      <c r="J60" s="23"/>
      <c r="M60" s="23">
        <v>9923</v>
      </c>
      <c r="N60" s="23"/>
    </row>
    <row r="61" spans="1:14" x14ac:dyDescent="0.25">
      <c r="A61" s="25"/>
      <c r="B61" s="25"/>
      <c r="C61" s="25"/>
      <c r="D61" s="25"/>
    </row>
    <row r="62" spans="1:14" x14ac:dyDescent="0.25">
      <c r="A62" s="25" t="s">
        <v>19</v>
      </c>
      <c r="B62" s="25"/>
      <c r="C62" s="25"/>
      <c r="D62" s="25"/>
    </row>
    <row r="63" spans="1:14" x14ac:dyDescent="0.25">
      <c r="A63" s="25"/>
      <c r="B63" s="25"/>
      <c r="C63" s="25"/>
      <c r="D63" s="25"/>
    </row>
    <row r="65" spans="1:14" x14ac:dyDescent="0.25">
      <c r="A65" s="21" t="s">
        <v>25</v>
      </c>
      <c r="B65" s="21"/>
      <c r="C65" s="21"/>
      <c r="D65" s="21"/>
      <c r="F65" s="22">
        <v>44287</v>
      </c>
      <c r="G65" s="22"/>
      <c r="I65" s="23">
        <v>17923</v>
      </c>
      <c r="J65" s="23"/>
      <c r="M65" s="23">
        <v>17923</v>
      </c>
      <c r="N65" s="23"/>
    </row>
    <row r="66" spans="1:14" x14ac:dyDescent="0.25">
      <c r="A66" s="25" t="s">
        <v>26</v>
      </c>
      <c r="B66" s="25"/>
      <c r="C66" s="25"/>
      <c r="D66" s="25"/>
    </row>
    <row r="67" spans="1:14" x14ac:dyDescent="0.25">
      <c r="A67" s="25"/>
      <c r="B67" s="25"/>
      <c r="C67" s="25"/>
      <c r="D67" s="25"/>
    </row>
    <row r="69" spans="1:14" x14ac:dyDescent="0.25">
      <c r="A69" s="21" t="s">
        <v>27</v>
      </c>
      <c r="B69" s="21"/>
      <c r="C69" s="21"/>
      <c r="D69" s="21"/>
      <c r="F69" s="22">
        <v>44287</v>
      </c>
      <c r="G69" s="22"/>
      <c r="I69" s="23">
        <v>7127</v>
      </c>
      <c r="J69" s="23"/>
      <c r="M69" s="23">
        <v>7127</v>
      </c>
      <c r="N69" s="23"/>
    </row>
    <row r="70" spans="1:14" x14ac:dyDescent="0.25">
      <c r="A70" s="25" t="s">
        <v>19</v>
      </c>
      <c r="B70" s="25"/>
      <c r="C70" s="25"/>
      <c r="D70" s="25"/>
    </row>
    <row r="71" spans="1:14" x14ac:dyDescent="0.25">
      <c r="A71" s="25"/>
      <c r="B71" s="25"/>
      <c r="C71" s="25"/>
      <c r="D71" s="25"/>
    </row>
    <row r="73" spans="1:14" x14ac:dyDescent="0.25">
      <c r="A73" s="21" t="s">
        <v>28</v>
      </c>
      <c r="B73" s="21"/>
      <c r="C73" s="21"/>
      <c r="D73" s="21"/>
      <c r="F73" s="22">
        <v>44299</v>
      </c>
      <c r="G73" s="22"/>
      <c r="I73" s="23">
        <v>12667</v>
      </c>
      <c r="J73" s="23"/>
      <c r="M73" s="23">
        <v>12667</v>
      </c>
      <c r="N73" s="23"/>
    </row>
    <row r="74" spans="1:14" x14ac:dyDescent="0.25">
      <c r="A74" s="25" t="s">
        <v>29</v>
      </c>
      <c r="B74" s="25"/>
      <c r="C74" s="25"/>
      <c r="D74" s="25"/>
    </row>
    <row r="75" spans="1:14" x14ac:dyDescent="0.25">
      <c r="A75" s="25"/>
      <c r="B75" s="25"/>
      <c r="C75" s="25"/>
      <c r="D75" s="25"/>
    </row>
    <row r="77" spans="1:14" x14ac:dyDescent="0.25">
      <c r="A77" s="21" t="s">
        <v>30</v>
      </c>
      <c r="B77" s="21"/>
      <c r="C77" s="21"/>
      <c r="D77" s="21"/>
      <c r="F77" s="22">
        <v>44287</v>
      </c>
      <c r="G77" s="22"/>
      <c r="I77" s="23">
        <v>9227</v>
      </c>
      <c r="J77" s="23"/>
      <c r="M77" s="23">
        <v>9227</v>
      </c>
      <c r="N77" s="23"/>
    </row>
    <row r="78" spans="1:14" x14ac:dyDescent="0.25">
      <c r="A78" s="25" t="s">
        <v>19</v>
      </c>
      <c r="B78" s="25"/>
      <c r="C78" s="25"/>
      <c r="D78" s="25"/>
    </row>
    <row r="79" spans="1:14" x14ac:dyDescent="0.25">
      <c r="A79" s="25"/>
      <c r="B79" s="25"/>
      <c r="C79" s="25"/>
      <c r="D79" s="25"/>
    </row>
    <row r="81" spans="1:14" x14ac:dyDescent="0.25">
      <c r="A81" s="21" t="s">
        <v>31</v>
      </c>
      <c r="B81" s="21"/>
      <c r="C81" s="21"/>
      <c r="D81" s="21"/>
      <c r="F81" s="22">
        <v>44299</v>
      </c>
      <c r="G81" s="22"/>
      <c r="I81" s="23">
        <v>10218</v>
      </c>
      <c r="J81" s="23"/>
      <c r="M81" s="23">
        <v>10218</v>
      </c>
      <c r="N81" s="23"/>
    </row>
    <row r="82" spans="1:14" x14ac:dyDescent="0.25">
      <c r="A82" s="25" t="s">
        <v>29</v>
      </c>
      <c r="B82" s="25"/>
      <c r="C82" s="25"/>
      <c r="D82" s="25"/>
    </row>
    <row r="83" spans="1:14" x14ac:dyDescent="0.25">
      <c r="A83" s="25"/>
      <c r="B83" s="25"/>
      <c r="C83" s="25"/>
      <c r="D83" s="25"/>
    </row>
    <row r="85" spans="1:14" x14ac:dyDescent="0.25">
      <c r="A85" s="21" t="s">
        <v>32</v>
      </c>
      <c r="B85" s="21"/>
      <c r="C85" s="21"/>
      <c r="D85" s="21"/>
      <c r="F85" s="22">
        <v>44314</v>
      </c>
      <c r="G85" s="22"/>
      <c r="I85" s="23">
        <v>8034</v>
      </c>
      <c r="J85" s="23"/>
      <c r="M85" s="23">
        <v>8034</v>
      </c>
      <c r="N85" s="23"/>
    </row>
    <row r="86" spans="1:14" x14ac:dyDescent="0.25">
      <c r="A86" s="25" t="s">
        <v>19</v>
      </c>
      <c r="B86" s="25"/>
      <c r="C86" s="25"/>
      <c r="D86" s="25"/>
    </row>
    <row r="87" spans="1:14" x14ac:dyDescent="0.25">
      <c r="A87" s="25"/>
      <c r="B87" s="25"/>
      <c r="C87" s="25"/>
      <c r="D87" s="25"/>
    </row>
    <row r="89" spans="1:14" x14ac:dyDescent="0.25">
      <c r="A89" s="21" t="s">
        <v>33</v>
      </c>
      <c r="B89" s="21"/>
      <c r="C89" s="21"/>
      <c r="D89" s="21"/>
      <c r="F89" s="22">
        <v>44287</v>
      </c>
      <c r="G89" s="22"/>
      <c r="I89" s="23">
        <v>7258</v>
      </c>
      <c r="J89" s="23"/>
      <c r="M89" s="23">
        <v>7258</v>
      </c>
      <c r="N89" s="23"/>
    </row>
    <row r="90" spans="1:14" x14ac:dyDescent="0.25">
      <c r="A90" s="25" t="s">
        <v>19</v>
      </c>
      <c r="B90" s="25"/>
      <c r="C90" s="25"/>
      <c r="D90" s="25"/>
    </row>
    <row r="91" spans="1:14" x14ac:dyDescent="0.25">
      <c r="A91" s="25"/>
      <c r="B91" s="25"/>
      <c r="C91" s="25"/>
      <c r="D91" s="25"/>
    </row>
    <row r="93" spans="1:14" x14ac:dyDescent="0.25">
      <c r="A93" s="21" t="s">
        <v>34</v>
      </c>
      <c r="B93" s="21"/>
      <c r="C93" s="21"/>
      <c r="D93" s="21"/>
      <c r="F93" s="22">
        <v>44287</v>
      </c>
      <c r="G93" s="22"/>
      <c r="I93" s="23">
        <v>3426</v>
      </c>
      <c r="J93" s="23"/>
      <c r="M93" s="23">
        <v>3426</v>
      </c>
      <c r="N93" s="23"/>
    </row>
    <row r="94" spans="1:14" x14ac:dyDescent="0.25">
      <c r="A94" s="25" t="s">
        <v>19</v>
      </c>
      <c r="B94" s="25"/>
      <c r="C94" s="25"/>
      <c r="D94" s="25"/>
    </row>
    <row r="95" spans="1:14" x14ac:dyDescent="0.25">
      <c r="A95" s="25"/>
      <c r="B95" s="25"/>
      <c r="C95" s="25"/>
      <c r="D95" s="25"/>
    </row>
    <row r="97" spans="1:14" x14ac:dyDescent="0.25">
      <c r="A97" s="21" t="s">
        <v>34</v>
      </c>
      <c r="B97" s="21"/>
      <c r="C97" s="21"/>
      <c r="D97" s="21"/>
      <c r="F97" s="22">
        <v>44545</v>
      </c>
      <c r="G97" s="22"/>
      <c r="I97" s="23">
        <v>738</v>
      </c>
      <c r="J97" s="23"/>
      <c r="M97" s="23">
        <v>738</v>
      </c>
      <c r="N97" s="23"/>
    </row>
    <row r="98" spans="1:14" x14ac:dyDescent="0.25">
      <c r="A98" s="25" t="s">
        <v>35</v>
      </c>
      <c r="B98" s="25"/>
      <c r="C98" s="25"/>
      <c r="D98" s="25"/>
    </row>
    <row r="99" spans="1:14" x14ac:dyDescent="0.25">
      <c r="A99" s="25"/>
      <c r="B99" s="25"/>
      <c r="C99" s="25"/>
      <c r="D99" s="25"/>
    </row>
    <row r="101" spans="1:14" x14ac:dyDescent="0.25">
      <c r="A101" s="25" t="s">
        <v>36</v>
      </c>
      <c r="B101" s="25"/>
      <c r="C101" s="25"/>
      <c r="D101" s="25"/>
      <c r="F101" s="22">
        <v>44287</v>
      </c>
      <c r="G101" s="22"/>
      <c r="I101" s="23">
        <v>8306</v>
      </c>
      <c r="J101" s="23"/>
      <c r="M101" s="23">
        <v>8306</v>
      </c>
      <c r="N101" s="23"/>
    </row>
    <row r="102" spans="1:14" x14ac:dyDescent="0.25">
      <c r="A102" s="25"/>
      <c r="B102" s="25"/>
      <c r="C102" s="25"/>
      <c r="D102" s="25"/>
    </row>
    <row r="103" spans="1:14" x14ac:dyDescent="0.25">
      <c r="A103" s="25" t="s">
        <v>19</v>
      </c>
      <c r="B103" s="25"/>
      <c r="C103" s="25"/>
      <c r="D103" s="25"/>
    </row>
    <row r="104" spans="1:14" x14ac:dyDescent="0.25">
      <c r="A104" s="25"/>
      <c r="B104" s="25"/>
      <c r="C104" s="25"/>
      <c r="D104" s="25"/>
    </row>
    <row r="106" spans="1:14" x14ac:dyDescent="0.25">
      <c r="A106" s="21" t="s">
        <v>37</v>
      </c>
      <c r="B106" s="21"/>
      <c r="C106" s="21"/>
      <c r="D106" s="21"/>
      <c r="F106" s="22">
        <v>44287</v>
      </c>
      <c r="G106" s="22"/>
      <c r="I106" s="23">
        <v>8423</v>
      </c>
      <c r="J106" s="23"/>
      <c r="M106" s="23">
        <v>8423</v>
      </c>
      <c r="N106" s="23"/>
    </row>
    <row r="107" spans="1:14" x14ac:dyDescent="0.25">
      <c r="A107" s="25" t="s">
        <v>29</v>
      </c>
      <c r="B107" s="25"/>
      <c r="C107" s="25"/>
      <c r="D107" s="25"/>
    </row>
    <row r="108" spans="1:14" x14ac:dyDescent="0.25">
      <c r="A108" s="25"/>
      <c r="B108" s="25"/>
      <c r="C108" s="25"/>
      <c r="D108" s="25"/>
    </row>
    <row r="110" spans="1:14" x14ac:dyDescent="0.25">
      <c r="A110" s="21" t="s">
        <v>38</v>
      </c>
      <c r="B110" s="21"/>
      <c r="C110" s="21"/>
      <c r="D110" s="21"/>
      <c r="F110" s="22">
        <v>44320</v>
      </c>
      <c r="G110" s="22"/>
      <c r="I110" s="23">
        <v>7696</v>
      </c>
      <c r="J110" s="23"/>
      <c r="M110" s="23">
        <v>7696</v>
      </c>
      <c r="N110" s="23"/>
    </row>
    <row r="111" spans="1:14" x14ac:dyDescent="0.25">
      <c r="A111" s="25" t="s">
        <v>39</v>
      </c>
      <c r="B111" s="25"/>
      <c r="C111" s="25"/>
      <c r="D111" s="25"/>
    </row>
    <row r="112" spans="1:14" x14ac:dyDescent="0.25">
      <c r="A112" s="25"/>
      <c r="B112" s="25"/>
      <c r="C112" s="25"/>
      <c r="D112" s="25"/>
    </row>
    <row r="114" spans="1:14" x14ac:dyDescent="0.25">
      <c r="A114" s="21" t="s">
        <v>40</v>
      </c>
      <c r="B114" s="21"/>
      <c r="C114" s="21"/>
      <c r="D114" s="21"/>
      <c r="F114" s="22">
        <v>44287</v>
      </c>
      <c r="G114" s="22"/>
      <c r="I114" s="23">
        <v>8531</v>
      </c>
      <c r="J114" s="23"/>
      <c r="M114" s="23">
        <v>8531</v>
      </c>
      <c r="N114" s="23"/>
    </row>
    <row r="115" spans="1:14" x14ac:dyDescent="0.25">
      <c r="A115" s="25" t="s">
        <v>41</v>
      </c>
      <c r="B115" s="25"/>
      <c r="C115" s="25"/>
      <c r="D115" s="25"/>
    </row>
    <row r="116" spans="1:14" x14ac:dyDescent="0.25">
      <c r="A116" s="25"/>
      <c r="B116" s="25"/>
      <c r="C116" s="25"/>
      <c r="D116" s="25"/>
    </row>
    <row r="118" spans="1:14" ht="13.5" thickBot="1" x14ac:dyDescent="0.3">
      <c r="A118" s="29" t="s">
        <v>212</v>
      </c>
      <c r="B118" s="29"/>
      <c r="C118" s="29"/>
      <c r="D118" s="29"/>
      <c r="H118" s="26">
        <f>SUM(I36:J115)</f>
        <v>156462</v>
      </c>
      <c r="I118" s="26"/>
      <c r="J118" s="26"/>
      <c r="K118" s="4"/>
      <c r="L118" s="26">
        <f>SUM(M36:N114)</f>
        <v>156462</v>
      </c>
      <c r="M118" s="26"/>
      <c r="N118" s="26"/>
    </row>
    <row r="119" spans="1:14" ht="13.5" thickTop="1" x14ac:dyDescent="0.25">
      <c r="A119" s="2"/>
      <c r="B119" s="2"/>
      <c r="C119" s="2"/>
      <c r="D119" s="2"/>
      <c r="H119" s="6"/>
      <c r="I119" s="6"/>
      <c r="J119" s="6"/>
      <c r="K119" s="7"/>
      <c r="L119" s="6"/>
      <c r="M119" s="6"/>
      <c r="N119" s="6"/>
    </row>
    <row r="120" spans="1:14" ht="13" x14ac:dyDescent="0.25">
      <c r="A120" s="27" t="s">
        <v>213</v>
      </c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</row>
    <row r="122" spans="1:14" x14ac:dyDescent="0.25">
      <c r="A122" s="21" t="s">
        <v>16</v>
      </c>
      <c r="B122" s="21"/>
      <c r="C122" s="21"/>
      <c r="D122" s="21"/>
      <c r="F122" s="22">
        <v>44358</v>
      </c>
      <c r="G122" s="22"/>
      <c r="I122" s="23">
        <v>3000</v>
      </c>
      <c r="J122" s="23"/>
      <c r="M122" s="23">
        <v>3000</v>
      </c>
      <c r="N122" s="23"/>
    </row>
    <row r="123" spans="1:14" x14ac:dyDescent="0.25">
      <c r="A123" s="25" t="s">
        <v>42</v>
      </c>
      <c r="B123" s="25"/>
      <c r="C123" s="25"/>
      <c r="D123" s="25"/>
    </row>
    <row r="124" spans="1:14" x14ac:dyDescent="0.25">
      <c r="A124" s="25"/>
      <c r="B124" s="25"/>
      <c r="C124" s="25"/>
      <c r="D124" s="25"/>
    </row>
    <row r="126" spans="1:14" x14ac:dyDescent="0.25">
      <c r="A126" s="21" t="s">
        <v>16</v>
      </c>
      <c r="B126" s="21"/>
      <c r="C126" s="21"/>
      <c r="D126" s="21"/>
      <c r="F126" s="22">
        <v>44358</v>
      </c>
      <c r="G126" s="22"/>
      <c r="I126" s="23">
        <v>1000</v>
      </c>
      <c r="J126" s="23"/>
      <c r="M126" s="23">
        <v>1000</v>
      </c>
      <c r="N126" s="23"/>
    </row>
    <row r="127" spans="1:14" x14ac:dyDescent="0.25">
      <c r="A127" s="25" t="s">
        <v>43</v>
      </c>
      <c r="B127" s="25"/>
      <c r="C127" s="25"/>
      <c r="D127" s="25"/>
    </row>
    <row r="128" spans="1:14" x14ac:dyDescent="0.25">
      <c r="A128" s="25"/>
      <c r="B128" s="25"/>
      <c r="C128" s="25"/>
      <c r="D128" s="25"/>
    </row>
    <row r="130" spans="1:14" x14ac:dyDescent="0.25">
      <c r="A130" s="21" t="s">
        <v>18</v>
      </c>
      <c r="B130" s="21"/>
      <c r="C130" s="21"/>
      <c r="D130" s="21"/>
      <c r="F130" s="22">
        <v>44330</v>
      </c>
      <c r="G130" s="22"/>
      <c r="I130" s="23">
        <v>3000</v>
      </c>
      <c r="J130" s="23"/>
      <c r="M130" s="23">
        <v>3000</v>
      </c>
      <c r="N130" s="23"/>
    </row>
    <row r="131" spans="1:14" x14ac:dyDescent="0.25">
      <c r="A131" s="25" t="s">
        <v>42</v>
      </c>
      <c r="B131" s="25"/>
      <c r="C131" s="25"/>
      <c r="D131" s="25"/>
    </row>
    <row r="132" spans="1:14" x14ac:dyDescent="0.25">
      <c r="A132" s="25"/>
      <c r="B132" s="25"/>
      <c r="C132" s="25"/>
      <c r="D132" s="25"/>
    </row>
    <row r="134" spans="1:14" x14ac:dyDescent="0.25">
      <c r="A134" s="21" t="s">
        <v>20</v>
      </c>
      <c r="B134" s="21"/>
      <c r="C134" s="21"/>
      <c r="D134" s="21"/>
      <c r="F134" s="22">
        <v>44330</v>
      </c>
      <c r="G134" s="22"/>
      <c r="I134" s="23">
        <v>3000</v>
      </c>
      <c r="J134" s="23"/>
      <c r="M134" s="23">
        <v>3000</v>
      </c>
      <c r="N134" s="23"/>
    </row>
    <row r="135" spans="1:14" x14ac:dyDescent="0.25">
      <c r="A135" s="25" t="s">
        <v>42</v>
      </c>
      <c r="B135" s="25"/>
      <c r="C135" s="25"/>
      <c r="D135" s="25"/>
    </row>
    <row r="136" spans="1:14" x14ac:dyDescent="0.25">
      <c r="A136" s="25"/>
      <c r="B136" s="25"/>
      <c r="C136" s="25"/>
      <c r="D136" s="25"/>
    </row>
    <row r="138" spans="1:14" x14ac:dyDescent="0.25">
      <c r="A138" s="21" t="s">
        <v>21</v>
      </c>
      <c r="B138" s="21"/>
      <c r="C138" s="21"/>
      <c r="D138" s="21"/>
      <c r="F138" s="22">
        <v>44330</v>
      </c>
      <c r="G138" s="22"/>
      <c r="I138" s="23">
        <v>3000</v>
      </c>
      <c r="J138" s="23"/>
      <c r="M138" s="23">
        <v>3000</v>
      </c>
      <c r="N138" s="23"/>
    </row>
    <row r="139" spans="1:14" x14ac:dyDescent="0.25">
      <c r="A139" s="25" t="s">
        <v>42</v>
      </c>
      <c r="B139" s="25"/>
      <c r="C139" s="25"/>
      <c r="D139" s="25"/>
    </row>
    <row r="140" spans="1:14" x14ac:dyDescent="0.25">
      <c r="A140" s="25"/>
      <c r="B140" s="25"/>
      <c r="C140" s="25"/>
      <c r="D140" s="25"/>
    </row>
    <row r="142" spans="1:14" x14ac:dyDescent="0.25">
      <c r="A142" s="21" t="s">
        <v>44</v>
      </c>
      <c r="B142" s="21"/>
      <c r="C142" s="21"/>
      <c r="D142" s="21"/>
      <c r="F142" s="22">
        <v>44341</v>
      </c>
      <c r="G142" s="22"/>
      <c r="I142" s="23">
        <v>6000</v>
      </c>
      <c r="J142" s="23"/>
      <c r="M142" s="23">
        <v>3000</v>
      </c>
      <c r="N142" s="23"/>
    </row>
    <row r="143" spans="1:14" x14ac:dyDescent="0.25">
      <c r="A143" s="25" t="s">
        <v>45</v>
      </c>
      <c r="B143" s="25"/>
      <c r="C143" s="25"/>
      <c r="D143" s="25"/>
    </row>
    <row r="144" spans="1:14" x14ac:dyDescent="0.25">
      <c r="A144" s="25"/>
      <c r="B144" s="25"/>
      <c r="C144" s="25"/>
      <c r="D144" s="25"/>
    </row>
    <row r="145" spans="1:14" x14ac:dyDescent="0.25">
      <c r="A145" s="25"/>
      <c r="B145" s="25"/>
      <c r="C145" s="25"/>
      <c r="D145" s="25"/>
    </row>
    <row r="146" spans="1:14" x14ac:dyDescent="0.25">
      <c r="A146" s="25"/>
      <c r="B146" s="25"/>
      <c r="C146" s="25"/>
      <c r="D146" s="25"/>
    </row>
    <row r="148" spans="1:14" x14ac:dyDescent="0.25">
      <c r="A148" s="21" t="s">
        <v>22</v>
      </c>
      <c r="B148" s="21"/>
      <c r="C148" s="21"/>
      <c r="D148" s="21"/>
      <c r="F148" s="22">
        <v>44330</v>
      </c>
      <c r="G148" s="22"/>
      <c r="I148" s="23">
        <v>3000</v>
      </c>
      <c r="J148" s="23"/>
      <c r="M148" s="23">
        <v>3000</v>
      </c>
      <c r="N148" s="23"/>
    </row>
    <row r="149" spans="1:14" x14ac:dyDescent="0.25">
      <c r="A149" s="25" t="s">
        <v>42</v>
      </c>
      <c r="B149" s="25"/>
      <c r="C149" s="25"/>
      <c r="D149" s="25"/>
    </row>
    <row r="150" spans="1:14" x14ac:dyDescent="0.25">
      <c r="A150" s="25"/>
      <c r="B150" s="25"/>
      <c r="C150" s="25"/>
      <c r="D150" s="25"/>
    </row>
    <row r="152" spans="1:14" x14ac:dyDescent="0.25">
      <c r="A152" s="25" t="s">
        <v>24</v>
      </c>
      <c r="B152" s="25"/>
      <c r="C152" s="25"/>
      <c r="D152" s="25"/>
      <c r="F152" s="22">
        <v>44330</v>
      </c>
      <c r="G152" s="22"/>
      <c r="I152" s="23">
        <v>3000</v>
      </c>
      <c r="J152" s="23"/>
      <c r="M152" s="23">
        <v>3000</v>
      </c>
      <c r="N152" s="23"/>
    </row>
    <row r="153" spans="1:14" x14ac:dyDescent="0.25">
      <c r="A153" s="25"/>
      <c r="B153" s="25"/>
      <c r="C153" s="25"/>
      <c r="D153" s="25"/>
    </row>
    <row r="154" spans="1:14" x14ac:dyDescent="0.25">
      <c r="A154" s="25" t="s">
        <v>42</v>
      </c>
      <c r="B154" s="25"/>
      <c r="C154" s="25"/>
      <c r="D154" s="25"/>
    </row>
    <row r="155" spans="1:14" x14ac:dyDescent="0.25">
      <c r="A155" s="25"/>
      <c r="B155" s="25"/>
      <c r="C155" s="25"/>
      <c r="D155" s="25"/>
    </row>
    <row r="157" spans="1:14" x14ac:dyDescent="0.25">
      <c r="A157" s="21" t="s">
        <v>25</v>
      </c>
      <c r="B157" s="21"/>
      <c r="C157" s="21"/>
      <c r="D157" s="21"/>
      <c r="F157" s="22">
        <v>44333</v>
      </c>
      <c r="G157" s="22"/>
      <c r="I157" s="23">
        <v>5500</v>
      </c>
      <c r="J157" s="23"/>
      <c r="M157" s="23">
        <v>3000</v>
      </c>
      <c r="N157" s="23"/>
    </row>
    <row r="158" spans="1:14" x14ac:dyDescent="0.25">
      <c r="A158" s="25" t="s">
        <v>42</v>
      </c>
      <c r="B158" s="25"/>
      <c r="C158" s="25"/>
      <c r="D158" s="25"/>
    </row>
    <row r="159" spans="1:14" x14ac:dyDescent="0.25">
      <c r="A159" s="25"/>
      <c r="B159" s="25"/>
      <c r="C159" s="25"/>
      <c r="D159" s="25"/>
    </row>
    <row r="161" spans="1:14" x14ac:dyDescent="0.25">
      <c r="A161" s="21" t="s">
        <v>27</v>
      </c>
      <c r="B161" s="21"/>
      <c r="C161" s="21"/>
      <c r="D161" s="21"/>
      <c r="F161" s="22">
        <v>44330</v>
      </c>
      <c r="G161" s="22"/>
      <c r="I161" s="23">
        <v>3000</v>
      </c>
      <c r="J161" s="23"/>
      <c r="M161" s="23">
        <v>3000</v>
      </c>
      <c r="N161" s="23"/>
    </row>
    <row r="162" spans="1:14" x14ac:dyDescent="0.25">
      <c r="A162" s="25" t="s">
        <v>42</v>
      </c>
      <c r="B162" s="25"/>
      <c r="C162" s="25"/>
      <c r="D162" s="25"/>
    </row>
    <row r="163" spans="1:14" x14ac:dyDescent="0.25">
      <c r="A163" s="25"/>
      <c r="B163" s="25"/>
      <c r="C163" s="25"/>
      <c r="D163" s="25"/>
    </row>
    <row r="165" spans="1:14" x14ac:dyDescent="0.25">
      <c r="A165" s="21" t="s">
        <v>28</v>
      </c>
      <c r="B165" s="21"/>
      <c r="C165" s="21"/>
      <c r="D165" s="21"/>
      <c r="F165" s="22">
        <v>44330</v>
      </c>
      <c r="G165" s="22"/>
      <c r="I165" s="23">
        <v>3000</v>
      </c>
      <c r="J165" s="23"/>
      <c r="M165" s="23">
        <v>3000</v>
      </c>
      <c r="N165" s="23"/>
    </row>
    <row r="166" spans="1:14" x14ac:dyDescent="0.25">
      <c r="A166" s="25" t="s">
        <v>42</v>
      </c>
      <c r="B166" s="25"/>
      <c r="C166" s="25"/>
      <c r="D166" s="25"/>
    </row>
    <row r="167" spans="1:14" x14ac:dyDescent="0.25">
      <c r="A167" s="25"/>
      <c r="B167" s="25"/>
      <c r="C167" s="25"/>
      <c r="D167" s="25"/>
    </row>
    <row r="169" spans="1:14" x14ac:dyDescent="0.25">
      <c r="A169" s="21" t="s">
        <v>30</v>
      </c>
      <c r="B169" s="21"/>
      <c r="C169" s="21"/>
      <c r="D169" s="21"/>
      <c r="F169" s="22">
        <v>44330</v>
      </c>
      <c r="G169" s="22"/>
      <c r="I169" s="23">
        <v>3000</v>
      </c>
      <c r="J169" s="23"/>
      <c r="M169" s="23">
        <v>3000</v>
      </c>
      <c r="N169" s="23"/>
    </row>
    <row r="170" spans="1:14" x14ac:dyDescent="0.25">
      <c r="A170" s="25" t="s">
        <v>42</v>
      </c>
      <c r="B170" s="25"/>
      <c r="C170" s="25"/>
      <c r="D170" s="25"/>
    </row>
    <row r="171" spans="1:14" x14ac:dyDescent="0.25">
      <c r="A171" s="25"/>
      <c r="B171" s="25"/>
      <c r="C171" s="25"/>
      <c r="D171" s="25"/>
    </row>
    <row r="173" spans="1:14" x14ac:dyDescent="0.25">
      <c r="A173" s="21" t="s">
        <v>31</v>
      </c>
      <c r="B173" s="21"/>
      <c r="C173" s="21"/>
      <c r="D173" s="21"/>
      <c r="F173" s="22">
        <v>44330</v>
      </c>
      <c r="G173" s="22"/>
      <c r="I173" s="23">
        <v>3000</v>
      </c>
      <c r="J173" s="23"/>
      <c r="M173" s="23">
        <v>3000</v>
      </c>
      <c r="N173" s="23"/>
    </row>
    <row r="174" spans="1:14" x14ac:dyDescent="0.25">
      <c r="A174" s="25" t="s">
        <v>42</v>
      </c>
      <c r="B174" s="25"/>
      <c r="C174" s="25"/>
      <c r="D174" s="25"/>
    </row>
    <row r="175" spans="1:14" x14ac:dyDescent="0.25">
      <c r="A175" s="25"/>
      <c r="B175" s="25"/>
      <c r="C175" s="25"/>
      <c r="D175" s="25"/>
    </row>
    <row r="177" spans="1:14" x14ac:dyDescent="0.25">
      <c r="A177" s="21" t="s">
        <v>32</v>
      </c>
      <c r="B177" s="21"/>
      <c r="C177" s="21"/>
      <c r="D177" s="21"/>
      <c r="F177" s="22">
        <v>44348</v>
      </c>
      <c r="G177" s="22"/>
      <c r="I177" s="23">
        <v>3000</v>
      </c>
      <c r="J177" s="23"/>
      <c r="M177" s="23">
        <v>3000</v>
      </c>
      <c r="N177" s="23"/>
    </row>
    <row r="178" spans="1:14" x14ac:dyDescent="0.25">
      <c r="A178" s="25" t="s">
        <v>42</v>
      </c>
      <c r="B178" s="25"/>
      <c r="C178" s="25"/>
      <c r="D178" s="25"/>
    </row>
    <row r="179" spans="1:14" x14ac:dyDescent="0.25">
      <c r="A179" s="25"/>
      <c r="B179" s="25"/>
      <c r="C179" s="25"/>
      <c r="D179" s="25"/>
    </row>
    <row r="181" spans="1:14" x14ac:dyDescent="0.25">
      <c r="A181" s="21" t="s">
        <v>33</v>
      </c>
      <c r="B181" s="21"/>
      <c r="C181" s="21"/>
      <c r="D181" s="21"/>
      <c r="F181" s="22">
        <v>44330</v>
      </c>
      <c r="G181" s="22"/>
      <c r="I181" s="23">
        <v>3000</v>
      </c>
      <c r="J181" s="23"/>
      <c r="M181" s="23">
        <v>3000</v>
      </c>
      <c r="N181" s="23"/>
    </row>
    <row r="182" spans="1:14" x14ac:dyDescent="0.25">
      <c r="A182" s="25" t="s">
        <v>46</v>
      </c>
      <c r="B182" s="25"/>
      <c r="C182" s="25"/>
      <c r="D182" s="25"/>
    </row>
    <row r="183" spans="1:14" x14ac:dyDescent="0.25">
      <c r="A183" s="25"/>
      <c r="B183" s="25"/>
      <c r="C183" s="25"/>
      <c r="D183" s="25"/>
    </row>
    <row r="185" spans="1:14" x14ac:dyDescent="0.25">
      <c r="A185" s="21" t="s">
        <v>33</v>
      </c>
      <c r="B185" s="21"/>
      <c r="C185" s="21"/>
      <c r="D185" s="21"/>
      <c r="F185" s="22">
        <v>44385</v>
      </c>
      <c r="G185" s="22"/>
      <c r="I185" s="23">
        <v>1000</v>
      </c>
      <c r="J185" s="23"/>
      <c r="M185" s="23">
        <v>1000</v>
      </c>
      <c r="N185" s="23"/>
    </row>
    <row r="186" spans="1:14" x14ac:dyDescent="0.25">
      <c r="A186" s="25" t="s">
        <v>47</v>
      </c>
      <c r="B186" s="25"/>
      <c r="C186" s="25"/>
      <c r="D186" s="25"/>
    </row>
    <row r="187" spans="1:14" x14ac:dyDescent="0.25">
      <c r="A187" s="25"/>
      <c r="B187" s="25"/>
      <c r="C187" s="25"/>
      <c r="D187" s="25"/>
    </row>
    <row r="189" spans="1:14" x14ac:dyDescent="0.25">
      <c r="A189" s="25" t="s">
        <v>36</v>
      </c>
      <c r="B189" s="25"/>
      <c r="C189" s="25"/>
      <c r="D189" s="25"/>
      <c r="F189" s="22">
        <v>44333</v>
      </c>
      <c r="G189" s="22"/>
      <c r="I189" s="23">
        <v>3000</v>
      </c>
      <c r="J189" s="23"/>
      <c r="M189" s="23">
        <v>3000</v>
      </c>
      <c r="N189" s="23"/>
    </row>
    <row r="190" spans="1:14" x14ac:dyDescent="0.25">
      <c r="A190" s="25"/>
      <c r="B190" s="25"/>
      <c r="C190" s="25"/>
      <c r="D190" s="25"/>
    </row>
    <row r="191" spans="1:14" x14ac:dyDescent="0.25">
      <c r="A191" s="25" t="s">
        <v>48</v>
      </c>
      <c r="B191" s="25"/>
      <c r="C191" s="25"/>
      <c r="D191" s="25"/>
    </row>
    <row r="192" spans="1:14" x14ac:dyDescent="0.25">
      <c r="A192" s="25"/>
      <c r="B192" s="25"/>
      <c r="C192" s="25"/>
      <c r="D192" s="25"/>
    </row>
    <row r="194" spans="1:14" x14ac:dyDescent="0.25">
      <c r="A194" s="21" t="s">
        <v>37</v>
      </c>
      <c r="B194" s="21"/>
      <c r="C194" s="21"/>
      <c r="D194" s="21"/>
      <c r="F194" s="22">
        <v>44330</v>
      </c>
      <c r="G194" s="22"/>
      <c r="I194" s="23">
        <v>3000</v>
      </c>
      <c r="J194" s="23"/>
      <c r="M194" s="23">
        <v>3000</v>
      </c>
      <c r="N194" s="23"/>
    </row>
    <row r="195" spans="1:14" x14ac:dyDescent="0.25">
      <c r="A195" s="25" t="s">
        <v>42</v>
      </c>
      <c r="B195" s="25"/>
      <c r="C195" s="25"/>
      <c r="D195" s="25"/>
    </row>
    <row r="196" spans="1:14" x14ac:dyDescent="0.25">
      <c r="A196" s="25"/>
      <c r="B196" s="25"/>
      <c r="C196" s="25"/>
      <c r="D196" s="25"/>
    </row>
    <row r="198" spans="1:14" x14ac:dyDescent="0.25">
      <c r="A198" s="21" t="s">
        <v>38</v>
      </c>
      <c r="B198" s="21"/>
      <c r="C198" s="21"/>
      <c r="D198" s="21"/>
      <c r="F198" s="22">
        <v>44330</v>
      </c>
      <c r="G198" s="22"/>
      <c r="I198" s="23">
        <v>3000</v>
      </c>
      <c r="J198" s="23"/>
      <c r="M198" s="23">
        <v>3000</v>
      </c>
      <c r="N198" s="23"/>
    </row>
    <row r="199" spans="1:14" x14ac:dyDescent="0.25">
      <c r="A199" s="25" t="s">
        <v>42</v>
      </c>
      <c r="B199" s="25"/>
      <c r="C199" s="25"/>
      <c r="D199" s="25"/>
    </row>
    <row r="200" spans="1:14" x14ac:dyDescent="0.25">
      <c r="A200" s="25"/>
      <c r="B200" s="25"/>
      <c r="C200" s="25"/>
      <c r="D200" s="25"/>
    </row>
    <row r="202" spans="1:14" x14ac:dyDescent="0.25">
      <c r="A202" s="21" t="s">
        <v>40</v>
      </c>
      <c r="B202" s="21"/>
      <c r="C202" s="21"/>
      <c r="D202" s="21"/>
      <c r="F202" s="22">
        <v>44330</v>
      </c>
      <c r="G202" s="22"/>
      <c r="I202" s="23">
        <v>3000</v>
      </c>
      <c r="J202" s="23"/>
      <c r="M202" s="23">
        <v>3000</v>
      </c>
      <c r="N202" s="23"/>
    </row>
    <row r="203" spans="1:14" x14ac:dyDescent="0.25">
      <c r="A203" s="25" t="s">
        <v>42</v>
      </c>
      <c r="B203" s="25"/>
      <c r="C203" s="25"/>
      <c r="D203" s="25"/>
    </row>
    <row r="204" spans="1:14" x14ac:dyDescent="0.25">
      <c r="A204" s="25"/>
      <c r="B204" s="25"/>
      <c r="C204" s="25"/>
      <c r="D204" s="25"/>
    </row>
    <row r="206" spans="1:14" x14ac:dyDescent="0.25">
      <c r="A206" s="21" t="s">
        <v>40</v>
      </c>
      <c r="B206" s="21"/>
      <c r="C206" s="21"/>
      <c r="D206" s="21"/>
      <c r="F206" s="22">
        <v>44364</v>
      </c>
      <c r="G206" s="22"/>
      <c r="I206" s="23">
        <v>1034.02</v>
      </c>
      <c r="J206" s="23"/>
      <c r="M206" s="23">
        <v>1000</v>
      </c>
      <c r="N206" s="23"/>
    </row>
    <row r="207" spans="1:14" x14ac:dyDescent="0.25">
      <c r="A207" s="25" t="s">
        <v>43</v>
      </c>
      <c r="B207" s="25"/>
      <c r="C207" s="25"/>
      <c r="D207" s="25"/>
    </row>
    <row r="208" spans="1:14" x14ac:dyDescent="0.25">
      <c r="A208" s="25"/>
      <c r="B208" s="25"/>
      <c r="C208" s="25"/>
      <c r="D208" s="25"/>
    </row>
    <row r="210" spans="1:14" ht="13.5" thickBot="1" x14ac:dyDescent="0.3">
      <c r="A210" s="29" t="s">
        <v>214</v>
      </c>
      <c r="B210" s="29"/>
      <c r="C210" s="29"/>
      <c r="D210" s="29"/>
      <c r="H210" s="26">
        <f>SUM(I122:J207)</f>
        <v>62534.02</v>
      </c>
      <c r="I210" s="26"/>
      <c r="J210" s="26"/>
      <c r="K210" s="4"/>
      <c r="L210" s="26">
        <f>SUM(M122:N207)</f>
        <v>57000</v>
      </c>
      <c r="M210" s="26"/>
      <c r="N210" s="26"/>
    </row>
    <row r="211" spans="1:14" ht="13.5" thickTop="1" x14ac:dyDescent="0.25">
      <c r="A211" s="2"/>
      <c r="B211" s="2"/>
      <c r="C211" s="2"/>
      <c r="D211" s="2"/>
      <c r="H211" s="6"/>
      <c r="I211" s="6"/>
      <c r="J211" s="6"/>
      <c r="K211" s="7"/>
      <c r="L211" s="6"/>
      <c r="M211" s="6"/>
      <c r="N211" s="6"/>
    </row>
    <row r="212" spans="1:14" ht="13" x14ac:dyDescent="0.25">
      <c r="A212" s="27" t="s">
        <v>215</v>
      </c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</row>
    <row r="214" spans="1:14" x14ac:dyDescent="0.25">
      <c r="A214" s="21" t="s">
        <v>49</v>
      </c>
      <c r="B214" s="21"/>
      <c r="C214" s="21"/>
      <c r="D214" s="21"/>
      <c r="F214" s="22">
        <v>44306</v>
      </c>
      <c r="G214" s="22"/>
      <c r="I214" s="23">
        <v>64500</v>
      </c>
      <c r="J214" s="23"/>
      <c r="M214" s="23">
        <v>25000</v>
      </c>
      <c r="N214" s="23"/>
    </row>
    <row r="215" spans="1:14" x14ac:dyDescent="0.25">
      <c r="A215" s="25" t="s">
        <v>50</v>
      </c>
      <c r="B215" s="25"/>
      <c r="C215" s="25"/>
      <c r="D215" s="25"/>
    </row>
    <row r="216" spans="1:14" x14ac:dyDescent="0.25">
      <c r="A216" s="25"/>
      <c r="B216" s="25"/>
      <c r="C216" s="25"/>
      <c r="D216" s="25"/>
    </row>
    <row r="218" spans="1:14" x14ac:dyDescent="0.25">
      <c r="A218" s="21" t="s">
        <v>12</v>
      </c>
      <c r="B218" s="21"/>
      <c r="C218" s="21"/>
      <c r="D218" s="21"/>
      <c r="F218" s="22">
        <v>44301</v>
      </c>
      <c r="G218" s="22"/>
      <c r="I218" s="23">
        <v>18000</v>
      </c>
      <c r="J218" s="23"/>
      <c r="M218" s="23">
        <v>18000</v>
      </c>
      <c r="N218" s="23"/>
    </row>
    <row r="219" spans="1:14" x14ac:dyDescent="0.25">
      <c r="A219" s="25" t="s">
        <v>51</v>
      </c>
      <c r="B219" s="25"/>
      <c r="C219" s="25"/>
      <c r="D219" s="25"/>
    </row>
    <row r="220" spans="1:14" x14ac:dyDescent="0.25">
      <c r="A220" s="25"/>
      <c r="B220" s="25"/>
      <c r="C220" s="25"/>
      <c r="D220" s="25"/>
    </row>
    <row r="221" spans="1:14" x14ac:dyDescent="0.25">
      <c r="A221" s="25"/>
      <c r="B221" s="25"/>
      <c r="C221" s="25"/>
      <c r="D221" s="25"/>
    </row>
    <row r="222" spans="1:14" ht="13.5" thickBot="1" x14ac:dyDescent="0.3">
      <c r="A222" s="29" t="s">
        <v>216</v>
      </c>
      <c r="B222" s="29"/>
      <c r="C222" s="29"/>
      <c r="D222" s="29"/>
      <c r="H222" s="26">
        <f>SUM(I214:J219)</f>
        <v>82500</v>
      </c>
      <c r="I222" s="26"/>
      <c r="J222" s="26"/>
      <c r="K222" s="4"/>
      <c r="L222" s="26">
        <f>SUM(M214:N219)</f>
        <v>43000</v>
      </c>
      <c r="M222" s="26"/>
      <c r="N222" s="26"/>
    </row>
    <row r="223" spans="1:14" ht="13.5" thickTop="1" x14ac:dyDescent="0.25">
      <c r="A223" s="2"/>
      <c r="B223" s="2"/>
      <c r="C223" s="2"/>
      <c r="D223" s="2"/>
      <c r="H223" s="6"/>
      <c r="I223" s="6"/>
      <c r="J223" s="6"/>
      <c r="K223" s="7"/>
      <c r="L223" s="6"/>
      <c r="M223" s="6"/>
      <c r="N223" s="6"/>
    </row>
    <row r="224" spans="1:14" ht="13" x14ac:dyDescent="0.25">
      <c r="A224" s="27" t="s">
        <v>217</v>
      </c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</row>
    <row r="226" spans="1:14" x14ac:dyDescent="0.25">
      <c r="A226" s="21" t="s">
        <v>52</v>
      </c>
      <c r="B226" s="21"/>
      <c r="C226" s="21"/>
      <c r="D226" s="21"/>
      <c r="F226" s="22">
        <v>44572</v>
      </c>
      <c r="G226" s="22"/>
      <c r="I226" s="23">
        <v>9935</v>
      </c>
      <c r="J226" s="23"/>
      <c r="M226" s="23">
        <v>7401</v>
      </c>
      <c r="N226" s="23"/>
    </row>
    <row r="227" spans="1:14" x14ac:dyDescent="0.25">
      <c r="A227" s="25" t="s">
        <v>53</v>
      </c>
      <c r="B227" s="25"/>
      <c r="C227" s="25"/>
      <c r="D227" s="25"/>
    </row>
    <row r="228" spans="1:14" x14ac:dyDescent="0.25">
      <c r="A228" s="25"/>
      <c r="B228" s="25"/>
      <c r="C228" s="25"/>
      <c r="D228" s="25"/>
    </row>
    <row r="229" spans="1:14" x14ac:dyDescent="0.25">
      <c r="A229" s="25"/>
      <c r="B229" s="25"/>
      <c r="C229" s="25"/>
      <c r="D229" s="25"/>
    </row>
    <row r="231" spans="1:14" x14ac:dyDescent="0.25">
      <c r="A231" s="21" t="s">
        <v>54</v>
      </c>
      <c r="B231" s="21"/>
      <c r="C231" s="21"/>
      <c r="D231" s="21"/>
      <c r="F231" s="22">
        <v>44587</v>
      </c>
      <c r="G231" s="22"/>
      <c r="I231" s="23">
        <v>1690</v>
      </c>
      <c r="J231" s="23"/>
      <c r="M231" s="23">
        <v>1267</v>
      </c>
      <c r="N231" s="23"/>
    </row>
    <row r="232" spans="1:14" x14ac:dyDescent="0.25">
      <c r="A232" s="25" t="s">
        <v>55</v>
      </c>
      <c r="B232" s="25"/>
      <c r="C232" s="25"/>
      <c r="D232" s="25"/>
    </row>
    <row r="233" spans="1:14" x14ac:dyDescent="0.25">
      <c r="A233" s="25"/>
      <c r="B233" s="25"/>
      <c r="C233" s="25"/>
      <c r="D233" s="25"/>
    </row>
    <row r="234" spans="1:14" x14ac:dyDescent="0.25">
      <c r="A234" s="25"/>
      <c r="B234" s="25"/>
      <c r="C234" s="25"/>
      <c r="D234" s="25"/>
    </row>
    <row r="236" spans="1:14" x14ac:dyDescent="0.25">
      <c r="A236" s="21" t="s">
        <v>56</v>
      </c>
      <c r="B236" s="21"/>
      <c r="C236" s="21"/>
      <c r="D236" s="21"/>
      <c r="F236" s="22">
        <v>44378</v>
      </c>
      <c r="G236" s="22"/>
      <c r="I236" s="23">
        <v>4000</v>
      </c>
      <c r="J236" s="23"/>
      <c r="M236" s="23">
        <v>3000</v>
      </c>
      <c r="N236" s="23"/>
    </row>
    <row r="237" spans="1:14" x14ac:dyDescent="0.25">
      <c r="A237" s="25" t="s">
        <v>57</v>
      </c>
      <c r="B237" s="25"/>
      <c r="C237" s="25"/>
      <c r="D237" s="25"/>
    </row>
    <row r="238" spans="1:14" x14ac:dyDescent="0.25">
      <c r="A238" s="25"/>
      <c r="B238" s="25"/>
      <c r="C238" s="25"/>
      <c r="D238" s="25"/>
    </row>
    <row r="239" spans="1:14" x14ac:dyDescent="0.25">
      <c r="A239" s="25"/>
      <c r="B239" s="25"/>
      <c r="C239" s="25"/>
      <c r="D239" s="25"/>
    </row>
    <row r="241" spans="1:14" x14ac:dyDescent="0.25">
      <c r="A241" s="21" t="s">
        <v>58</v>
      </c>
      <c r="B241" s="21"/>
      <c r="C241" s="21"/>
      <c r="D241" s="21"/>
      <c r="F241" s="22">
        <v>44518</v>
      </c>
      <c r="G241" s="22"/>
      <c r="I241" s="23">
        <v>4000</v>
      </c>
      <c r="J241" s="23"/>
      <c r="M241" s="23">
        <v>3000</v>
      </c>
      <c r="N241" s="23"/>
    </row>
    <row r="242" spans="1:14" x14ac:dyDescent="0.25">
      <c r="A242" s="25" t="s">
        <v>59</v>
      </c>
      <c r="B242" s="25"/>
      <c r="C242" s="25"/>
      <c r="D242" s="25"/>
    </row>
    <row r="243" spans="1:14" x14ac:dyDescent="0.25">
      <c r="A243" s="25"/>
      <c r="B243" s="25"/>
      <c r="C243" s="25"/>
      <c r="D243" s="25"/>
    </row>
    <row r="244" spans="1:14" x14ac:dyDescent="0.25">
      <c r="A244" s="25"/>
      <c r="B244" s="25"/>
      <c r="C244" s="25"/>
      <c r="D244" s="25"/>
    </row>
    <row r="245" spans="1:14" x14ac:dyDescent="0.25">
      <c r="A245" s="25"/>
      <c r="B245" s="25"/>
      <c r="C245" s="25"/>
      <c r="D245" s="25"/>
    </row>
    <row r="247" spans="1:14" x14ac:dyDescent="0.25">
      <c r="A247" s="21" t="s">
        <v>60</v>
      </c>
      <c r="B247" s="21"/>
      <c r="C247" s="21"/>
      <c r="D247" s="21"/>
      <c r="F247" s="22">
        <v>44634</v>
      </c>
      <c r="G247" s="22"/>
      <c r="I247" s="23">
        <v>6580</v>
      </c>
      <c r="J247" s="23"/>
      <c r="M247" s="23">
        <v>1969</v>
      </c>
      <c r="N247" s="23"/>
    </row>
    <row r="248" spans="1:14" x14ac:dyDescent="0.25">
      <c r="A248" s="25" t="s">
        <v>61</v>
      </c>
      <c r="B248" s="25"/>
      <c r="C248" s="25"/>
      <c r="D248" s="25"/>
    </row>
    <row r="249" spans="1:14" x14ac:dyDescent="0.25">
      <c r="A249" s="25"/>
      <c r="B249" s="25"/>
      <c r="C249" s="25"/>
      <c r="D249" s="25"/>
    </row>
    <row r="250" spans="1:14" x14ac:dyDescent="0.25">
      <c r="A250" s="25"/>
      <c r="B250" s="25"/>
      <c r="C250" s="25"/>
      <c r="D250" s="25"/>
    </row>
    <row r="252" spans="1:14" x14ac:dyDescent="0.25">
      <c r="A252" s="21" t="s">
        <v>62</v>
      </c>
      <c r="B252" s="21"/>
      <c r="C252" s="21"/>
      <c r="D252" s="21"/>
      <c r="F252" s="22">
        <v>44335</v>
      </c>
      <c r="G252" s="22"/>
      <c r="I252" s="23">
        <v>6600</v>
      </c>
      <c r="J252" s="23"/>
      <c r="M252" s="23">
        <v>3000</v>
      </c>
      <c r="N252" s="23"/>
    </row>
    <row r="253" spans="1:14" x14ac:dyDescent="0.25">
      <c r="A253" s="25" t="s">
        <v>63</v>
      </c>
      <c r="B253" s="25"/>
      <c r="C253" s="25"/>
      <c r="D253" s="25"/>
    </row>
    <row r="254" spans="1:14" x14ac:dyDescent="0.25">
      <c r="A254" s="25"/>
      <c r="B254" s="25"/>
      <c r="C254" s="25"/>
      <c r="D254" s="25"/>
    </row>
    <row r="255" spans="1:14" x14ac:dyDescent="0.25">
      <c r="A255" s="25"/>
      <c r="B255" s="25"/>
      <c r="C255" s="25"/>
      <c r="D255" s="25"/>
    </row>
    <row r="257" spans="1:14" x14ac:dyDescent="0.25">
      <c r="A257" s="21" t="s">
        <v>64</v>
      </c>
      <c r="B257" s="21"/>
      <c r="C257" s="21"/>
      <c r="D257" s="21"/>
      <c r="F257" s="22">
        <v>44572</v>
      </c>
      <c r="G257" s="22"/>
      <c r="I257" s="23">
        <v>5899.7</v>
      </c>
      <c r="J257" s="23"/>
      <c r="M257" s="23">
        <v>3000</v>
      </c>
      <c r="N257" s="23"/>
    </row>
    <row r="258" spans="1:14" x14ac:dyDescent="0.25">
      <c r="A258" s="25" t="s">
        <v>65</v>
      </c>
      <c r="B258" s="25"/>
      <c r="C258" s="25"/>
      <c r="D258" s="25"/>
    </row>
    <row r="259" spans="1:14" x14ac:dyDescent="0.25">
      <c r="A259" s="25"/>
      <c r="B259" s="25"/>
      <c r="C259" s="25"/>
      <c r="D259" s="25"/>
    </row>
    <row r="260" spans="1:14" x14ac:dyDescent="0.25">
      <c r="A260" s="25"/>
      <c r="B260" s="25"/>
      <c r="C260" s="25"/>
      <c r="D260" s="25"/>
    </row>
    <row r="262" spans="1:14" x14ac:dyDescent="0.25">
      <c r="A262" s="21" t="s">
        <v>66</v>
      </c>
      <c r="B262" s="21"/>
      <c r="C262" s="21"/>
      <c r="D262" s="21"/>
      <c r="F262" s="22">
        <v>44616</v>
      </c>
      <c r="G262" s="22"/>
      <c r="I262" s="23">
        <v>13687</v>
      </c>
      <c r="J262" s="23"/>
      <c r="M262" s="23">
        <v>9100</v>
      </c>
      <c r="N262" s="23"/>
    </row>
    <row r="263" spans="1:14" x14ac:dyDescent="0.25">
      <c r="A263" s="25" t="s">
        <v>67</v>
      </c>
      <c r="B263" s="25"/>
      <c r="C263" s="25"/>
      <c r="D263" s="25"/>
    </row>
    <row r="264" spans="1:14" x14ac:dyDescent="0.25">
      <c r="A264" s="25"/>
      <c r="B264" s="25"/>
      <c r="C264" s="25"/>
      <c r="D264" s="25"/>
    </row>
    <row r="265" spans="1:14" x14ac:dyDescent="0.25">
      <c r="A265" s="25"/>
      <c r="B265" s="25"/>
      <c r="C265" s="25"/>
      <c r="D265" s="25"/>
    </row>
    <row r="267" spans="1:14" x14ac:dyDescent="0.25">
      <c r="A267" s="21" t="s">
        <v>68</v>
      </c>
      <c r="B267" s="21"/>
      <c r="C267" s="21"/>
      <c r="D267" s="21"/>
      <c r="F267" s="22">
        <v>44386</v>
      </c>
      <c r="G267" s="22"/>
      <c r="I267" s="23">
        <v>28300</v>
      </c>
      <c r="J267" s="23"/>
      <c r="M267" s="23">
        <v>11475</v>
      </c>
      <c r="N267" s="23"/>
    </row>
    <row r="268" spans="1:14" x14ac:dyDescent="0.25">
      <c r="A268" s="25" t="s">
        <v>69</v>
      </c>
      <c r="B268" s="25"/>
      <c r="C268" s="25"/>
      <c r="D268" s="25"/>
    </row>
    <row r="269" spans="1:14" x14ac:dyDescent="0.25">
      <c r="A269" s="25"/>
      <c r="B269" s="25"/>
      <c r="C269" s="25"/>
      <c r="D269" s="25"/>
    </row>
    <row r="271" spans="1:14" x14ac:dyDescent="0.25">
      <c r="A271" s="21" t="s">
        <v>70</v>
      </c>
      <c r="B271" s="21"/>
      <c r="C271" s="21"/>
      <c r="D271" s="21"/>
      <c r="F271" s="22">
        <v>44378</v>
      </c>
      <c r="G271" s="22"/>
      <c r="I271" s="23">
        <v>4650</v>
      </c>
      <c r="J271" s="23"/>
      <c r="M271" s="23">
        <v>3000</v>
      </c>
      <c r="N271" s="23"/>
    </row>
    <row r="272" spans="1:14" x14ac:dyDescent="0.25">
      <c r="A272" s="25" t="s">
        <v>71</v>
      </c>
      <c r="B272" s="25"/>
      <c r="C272" s="25"/>
      <c r="D272" s="25"/>
    </row>
    <row r="273" spans="1:14" x14ac:dyDescent="0.25">
      <c r="A273" s="25"/>
      <c r="B273" s="25"/>
      <c r="C273" s="25"/>
      <c r="D273" s="25"/>
    </row>
    <row r="274" spans="1:14" x14ac:dyDescent="0.25">
      <c r="A274" s="25"/>
      <c r="B274" s="25"/>
      <c r="C274" s="25"/>
      <c r="D274" s="25"/>
    </row>
    <row r="276" spans="1:14" x14ac:dyDescent="0.25">
      <c r="A276" s="21" t="s">
        <v>72</v>
      </c>
      <c r="B276" s="21"/>
      <c r="C276" s="21"/>
      <c r="D276" s="21"/>
      <c r="F276" s="22">
        <v>44526</v>
      </c>
      <c r="G276" s="22"/>
      <c r="I276" s="23">
        <v>10160</v>
      </c>
      <c r="J276" s="23"/>
      <c r="M276" s="23">
        <v>3000</v>
      </c>
      <c r="N276" s="23"/>
    </row>
    <row r="277" spans="1:14" x14ac:dyDescent="0.25">
      <c r="A277" s="25" t="s">
        <v>73</v>
      </c>
      <c r="B277" s="25"/>
      <c r="C277" s="25"/>
      <c r="D277" s="25"/>
    </row>
    <row r="278" spans="1:14" x14ac:dyDescent="0.25">
      <c r="A278" s="25"/>
      <c r="B278" s="25"/>
      <c r="C278" s="25"/>
      <c r="D278" s="25"/>
    </row>
    <row r="280" spans="1:14" x14ac:dyDescent="0.25">
      <c r="A280" s="21" t="s">
        <v>74</v>
      </c>
      <c r="B280" s="21"/>
      <c r="C280" s="21"/>
      <c r="D280" s="21"/>
      <c r="F280" s="22">
        <v>44553</v>
      </c>
      <c r="G280" s="22"/>
      <c r="I280" s="23">
        <v>4089</v>
      </c>
      <c r="J280" s="23"/>
      <c r="M280" s="23">
        <v>1789</v>
      </c>
      <c r="N280" s="23"/>
    </row>
    <row r="281" spans="1:14" x14ac:dyDescent="0.25">
      <c r="A281" s="25" t="s">
        <v>75</v>
      </c>
      <c r="B281" s="25"/>
      <c r="C281" s="25"/>
      <c r="D281" s="25"/>
    </row>
    <row r="282" spans="1:14" x14ac:dyDescent="0.25">
      <c r="A282" s="25"/>
      <c r="B282" s="25"/>
      <c r="C282" s="25"/>
      <c r="D282" s="25"/>
    </row>
    <row r="284" spans="1:14" x14ac:dyDescent="0.25">
      <c r="A284" s="21" t="s">
        <v>76</v>
      </c>
      <c r="B284" s="21"/>
      <c r="C284" s="21"/>
      <c r="D284" s="21"/>
      <c r="F284" s="22">
        <v>44358</v>
      </c>
      <c r="G284" s="22"/>
      <c r="I284" s="23">
        <v>19013.75</v>
      </c>
      <c r="J284" s="23"/>
      <c r="M284" s="23">
        <v>3000</v>
      </c>
      <c r="N284" s="23"/>
    </row>
    <row r="285" spans="1:14" x14ac:dyDescent="0.25">
      <c r="A285" s="25" t="s">
        <v>77</v>
      </c>
      <c r="B285" s="25"/>
      <c r="C285" s="25"/>
      <c r="D285" s="25"/>
    </row>
    <row r="286" spans="1:14" x14ac:dyDescent="0.25">
      <c r="A286" s="25"/>
      <c r="B286" s="25"/>
      <c r="C286" s="25"/>
      <c r="D286" s="25"/>
    </row>
    <row r="288" spans="1:14" x14ac:dyDescent="0.25">
      <c r="A288" s="21" t="s">
        <v>78</v>
      </c>
      <c r="B288" s="21"/>
      <c r="C288" s="21"/>
      <c r="D288" s="21"/>
      <c r="F288" s="22">
        <v>44582</v>
      </c>
      <c r="G288" s="22"/>
      <c r="I288" s="23">
        <v>7064</v>
      </c>
      <c r="J288" s="23"/>
      <c r="M288" s="23">
        <v>3000</v>
      </c>
      <c r="N288" s="23"/>
    </row>
    <row r="289" spans="1:14" x14ac:dyDescent="0.25">
      <c r="A289" s="25" t="s">
        <v>79</v>
      </c>
      <c r="B289" s="25"/>
      <c r="C289" s="25"/>
      <c r="D289" s="25"/>
    </row>
    <row r="290" spans="1:14" x14ac:dyDescent="0.25">
      <c r="A290" s="25"/>
      <c r="B290" s="25"/>
      <c r="C290" s="25"/>
      <c r="D290" s="25"/>
    </row>
    <row r="291" spans="1:14" x14ac:dyDescent="0.25">
      <c r="A291" s="25"/>
      <c r="B291" s="25"/>
      <c r="C291" s="25"/>
      <c r="D291" s="25"/>
    </row>
    <row r="293" spans="1:14" x14ac:dyDescent="0.25">
      <c r="A293" s="21" t="s">
        <v>80</v>
      </c>
      <c r="B293" s="21"/>
      <c r="C293" s="21"/>
      <c r="D293" s="21"/>
      <c r="F293" s="22">
        <v>44547</v>
      </c>
      <c r="G293" s="22"/>
      <c r="I293" s="23">
        <v>1687</v>
      </c>
      <c r="J293" s="23"/>
      <c r="M293" s="23">
        <v>427</v>
      </c>
      <c r="N293" s="23"/>
    </row>
    <row r="294" spans="1:14" x14ac:dyDescent="0.25">
      <c r="A294" s="25" t="s">
        <v>81</v>
      </c>
      <c r="B294" s="25"/>
      <c r="C294" s="25"/>
      <c r="D294" s="25"/>
    </row>
    <row r="295" spans="1:14" x14ac:dyDescent="0.25">
      <c r="A295" s="25"/>
      <c r="B295" s="25"/>
      <c r="C295" s="25"/>
      <c r="D295" s="25"/>
    </row>
    <row r="297" spans="1:14" x14ac:dyDescent="0.25">
      <c r="A297" s="21" t="s">
        <v>82</v>
      </c>
      <c r="B297" s="21"/>
      <c r="C297" s="21"/>
      <c r="D297" s="21"/>
      <c r="F297" s="22">
        <v>44617</v>
      </c>
      <c r="G297" s="22"/>
      <c r="I297" s="23">
        <v>3660</v>
      </c>
      <c r="J297" s="23"/>
      <c r="M297" s="23">
        <v>2744</v>
      </c>
      <c r="N297" s="23"/>
    </row>
    <row r="298" spans="1:14" x14ac:dyDescent="0.25">
      <c r="A298" s="25" t="s">
        <v>83</v>
      </c>
      <c r="B298" s="25"/>
      <c r="C298" s="25"/>
      <c r="D298" s="25"/>
    </row>
    <row r="299" spans="1:14" x14ac:dyDescent="0.25">
      <c r="A299" s="25"/>
      <c r="B299" s="25"/>
      <c r="C299" s="25"/>
      <c r="D299" s="25"/>
    </row>
    <row r="301" spans="1:14" x14ac:dyDescent="0.25">
      <c r="A301" s="30" t="s">
        <v>84</v>
      </c>
      <c r="B301" s="30"/>
      <c r="C301" s="30"/>
      <c r="D301" s="30"/>
      <c r="E301" s="12"/>
      <c r="F301" s="31">
        <v>44628</v>
      </c>
      <c r="G301" s="31"/>
      <c r="H301" s="13"/>
      <c r="I301" s="24">
        <v>9028</v>
      </c>
      <c r="J301" s="24"/>
      <c r="K301" s="12"/>
      <c r="L301" s="12"/>
      <c r="M301" s="24">
        <v>6590</v>
      </c>
      <c r="N301" s="24"/>
    </row>
    <row r="302" spans="1:14" x14ac:dyDescent="0.25">
      <c r="A302" s="32" t="s">
        <v>85</v>
      </c>
      <c r="B302" s="32"/>
      <c r="C302" s="32"/>
      <c r="D302" s="32"/>
      <c r="E302" s="12"/>
      <c r="F302" s="12"/>
      <c r="G302" s="12"/>
      <c r="H302" s="13"/>
      <c r="I302" s="13"/>
      <c r="J302" s="12"/>
      <c r="K302" s="12"/>
      <c r="L302" s="12"/>
      <c r="M302" s="12"/>
      <c r="N302" s="12"/>
    </row>
    <row r="303" spans="1:14" x14ac:dyDescent="0.25">
      <c r="A303" s="32"/>
      <c r="B303" s="32"/>
      <c r="C303" s="32"/>
      <c r="D303" s="32"/>
      <c r="E303" s="12"/>
      <c r="F303" s="12"/>
      <c r="G303" s="12"/>
      <c r="H303" s="13"/>
      <c r="I303" s="13"/>
      <c r="J303" s="12"/>
      <c r="K303" s="12"/>
      <c r="L303" s="12"/>
      <c r="M303" s="12"/>
      <c r="N303" s="12"/>
    </row>
    <row r="305" spans="1:14" ht="13.5" thickBot="1" x14ac:dyDescent="0.3">
      <c r="A305" s="29" t="s">
        <v>218</v>
      </c>
      <c r="B305" s="29"/>
      <c r="C305" s="29"/>
      <c r="D305" s="29"/>
      <c r="H305" s="26">
        <f>SUM(I226:J302)</f>
        <v>140043.45000000001</v>
      </c>
      <c r="I305" s="26"/>
      <c r="J305" s="26"/>
      <c r="K305" s="4"/>
      <c r="L305" s="26">
        <f>SUM(M226:N301)</f>
        <v>66762</v>
      </c>
      <c r="M305" s="26"/>
      <c r="N305" s="26"/>
    </row>
    <row r="306" spans="1:14" ht="13.5" thickTop="1" x14ac:dyDescent="0.25">
      <c r="A306" s="2"/>
      <c r="B306" s="2"/>
      <c r="C306" s="2"/>
      <c r="D306" s="2"/>
      <c r="H306" s="6"/>
      <c r="I306" s="6"/>
      <c r="J306" s="6"/>
      <c r="K306" s="7"/>
      <c r="L306" s="6"/>
      <c r="M306" s="6"/>
      <c r="N306" s="6"/>
    </row>
    <row r="307" spans="1:14" ht="13" x14ac:dyDescent="0.25">
      <c r="A307" s="27" t="s">
        <v>219</v>
      </c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</row>
    <row r="309" spans="1:14" x14ac:dyDescent="0.25">
      <c r="A309" s="21" t="s">
        <v>86</v>
      </c>
      <c r="B309" s="21"/>
      <c r="C309" s="21"/>
      <c r="D309" s="21"/>
      <c r="F309" s="22">
        <v>44412</v>
      </c>
      <c r="G309" s="22"/>
      <c r="I309" s="23">
        <v>310</v>
      </c>
      <c r="J309" s="23"/>
      <c r="M309" s="23">
        <v>250</v>
      </c>
      <c r="N309" s="23"/>
    </row>
    <row r="310" spans="1:14" x14ac:dyDescent="0.25">
      <c r="A310" s="25" t="s">
        <v>87</v>
      </c>
      <c r="B310" s="25"/>
      <c r="C310" s="25"/>
      <c r="D310" s="25"/>
    </row>
    <row r="311" spans="1:14" x14ac:dyDescent="0.25">
      <c r="A311" s="25"/>
      <c r="B311" s="25"/>
      <c r="C311" s="25"/>
      <c r="D311" s="25"/>
    </row>
    <row r="313" spans="1:14" x14ac:dyDescent="0.25">
      <c r="A313" s="21" t="s">
        <v>88</v>
      </c>
      <c r="B313" s="21"/>
      <c r="C313" s="21"/>
      <c r="D313" s="21"/>
      <c r="F313" s="22">
        <v>44446</v>
      </c>
      <c r="G313" s="22"/>
      <c r="I313" s="23">
        <v>250</v>
      </c>
      <c r="J313" s="23"/>
      <c r="M313" s="23">
        <v>250</v>
      </c>
      <c r="N313" s="23"/>
    </row>
    <row r="314" spans="1:14" x14ac:dyDescent="0.25">
      <c r="A314" s="25" t="s">
        <v>89</v>
      </c>
      <c r="B314" s="25"/>
      <c r="C314" s="25"/>
      <c r="D314" s="25"/>
    </row>
    <row r="315" spans="1:14" x14ac:dyDescent="0.25">
      <c r="A315" s="25"/>
      <c r="B315" s="25"/>
      <c r="C315" s="25"/>
      <c r="D315" s="25"/>
    </row>
    <row r="316" spans="1:14" x14ac:dyDescent="0.25">
      <c r="A316" s="25"/>
      <c r="B316" s="25"/>
      <c r="C316" s="25"/>
      <c r="D316" s="25"/>
    </row>
    <row r="318" spans="1:14" x14ac:dyDescent="0.25">
      <c r="A318" s="21" t="s">
        <v>90</v>
      </c>
      <c r="B318" s="21"/>
      <c r="C318" s="21"/>
      <c r="D318" s="21"/>
      <c r="F318" s="22">
        <v>44365</v>
      </c>
      <c r="G318" s="22"/>
      <c r="I318" s="23">
        <v>320.05</v>
      </c>
      <c r="J318" s="23"/>
      <c r="M318" s="23">
        <v>250</v>
      </c>
      <c r="N318" s="23"/>
    </row>
    <row r="319" spans="1:14" x14ac:dyDescent="0.25">
      <c r="A319" s="25" t="s">
        <v>91</v>
      </c>
      <c r="B319" s="25"/>
      <c r="C319" s="25"/>
      <c r="D319" s="25"/>
    </row>
    <row r="320" spans="1:14" x14ac:dyDescent="0.25">
      <c r="A320" s="25"/>
      <c r="B320" s="25"/>
      <c r="C320" s="25"/>
      <c r="D320" s="25"/>
    </row>
    <row r="321" spans="1:14" x14ac:dyDescent="0.25">
      <c r="A321" s="25"/>
      <c r="B321" s="25"/>
      <c r="C321" s="25"/>
      <c r="D321" s="25"/>
    </row>
    <row r="323" spans="1:14" ht="13.5" thickBot="1" x14ac:dyDescent="0.3">
      <c r="A323" s="29" t="s">
        <v>220</v>
      </c>
      <c r="B323" s="29"/>
      <c r="C323" s="29"/>
      <c r="D323" s="29"/>
      <c r="H323" s="26">
        <f>SUM(I309:J319)</f>
        <v>880.05</v>
      </c>
      <c r="I323" s="26"/>
      <c r="J323" s="26"/>
      <c r="K323" s="4"/>
      <c r="L323" s="26">
        <f>SUM(M309:N321)</f>
        <v>750</v>
      </c>
      <c r="M323" s="26"/>
      <c r="N323" s="26"/>
    </row>
    <row r="324" spans="1:14" ht="13.5" thickTop="1" x14ac:dyDescent="0.25">
      <c r="A324" s="2"/>
      <c r="B324" s="2"/>
      <c r="C324" s="2"/>
      <c r="D324" s="2"/>
      <c r="H324" s="6"/>
      <c r="I324" s="6"/>
      <c r="J324" s="6"/>
      <c r="K324" s="7"/>
      <c r="L324" s="6"/>
      <c r="M324" s="6"/>
      <c r="N324" s="6"/>
    </row>
    <row r="325" spans="1:14" ht="13" x14ac:dyDescent="0.25">
      <c r="A325" s="27" t="s">
        <v>221</v>
      </c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</row>
    <row r="327" spans="1:14" x14ac:dyDescent="0.25">
      <c r="A327" s="21" t="s">
        <v>92</v>
      </c>
      <c r="B327" s="21"/>
      <c r="C327" s="21"/>
      <c r="D327" s="21"/>
      <c r="F327" s="22">
        <v>44447</v>
      </c>
      <c r="G327" s="22"/>
      <c r="I327" s="23">
        <v>524.99</v>
      </c>
      <c r="J327" s="23"/>
      <c r="M327" s="23">
        <v>393</v>
      </c>
      <c r="N327" s="23"/>
    </row>
    <row r="328" spans="1:14" x14ac:dyDescent="0.25">
      <c r="A328" s="25" t="s">
        <v>93</v>
      </c>
      <c r="B328" s="25"/>
      <c r="C328" s="25"/>
      <c r="D328" s="25"/>
    </row>
    <row r="329" spans="1:14" x14ac:dyDescent="0.25">
      <c r="A329" s="25"/>
      <c r="B329" s="25"/>
      <c r="C329" s="25"/>
      <c r="D329" s="25"/>
    </row>
    <row r="330" spans="1:14" x14ac:dyDescent="0.25">
      <c r="A330" s="25"/>
      <c r="B330" s="25"/>
      <c r="C330" s="25"/>
      <c r="D330" s="25"/>
    </row>
    <row r="332" spans="1:14" ht="13.5" thickBot="1" x14ac:dyDescent="0.3">
      <c r="A332" s="29" t="s">
        <v>222</v>
      </c>
      <c r="B332" s="29"/>
      <c r="C332" s="29"/>
      <c r="D332" s="29"/>
      <c r="H332" s="26">
        <f>SUM(I327)</f>
        <v>524.99</v>
      </c>
      <c r="I332" s="26"/>
      <c r="J332" s="26"/>
      <c r="K332" s="4"/>
      <c r="L332" s="26">
        <f>SUM(M327)</f>
        <v>393</v>
      </c>
      <c r="M332" s="26"/>
      <c r="N332" s="26"/>
    </row>
    <row r="333" spans="1:14" ht="13.5" thickTop="1" x14ac:dyDescent="0.25">
      <c r="A333" s="2"/>
      <c r="B333" s="2"/>
      <c r="C333" s="2"/>
      <c r="D333" s="2"/>
      <c r="H333" s="6"/>
      <c r="I333" s="6"/>
      <c r="J333" s="6"/>
      <c r="K333" s="7"/>
      <c r="L333" s="6"/>
      <c r="M333" s="6"/>
      <c r="N333" s="6"/>
    </row>
    <row r="334" spans="1:14" ht="13" x14ac:dyDescent="0.25">
      <c r="A334" s="27" t="s">
        <v>223</v>
      </c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</row>
    <row r="336" spans="1:14" x14ac:dyDescent="0.25">
      <c r="A336" s="21" t="s">
        <v>94</v>
      </c>
      <c r="B336" s="21"/>
      <c r="C336" s="21"/>
      <c r="D336" s="21"/>
      <c r="F336" s="22">
        <v>44435</v>
      </c>
      <c r="G336" s="22"/>
      <c r="I336" s="23">
        <v>12000</v>
      </c>
      <c r="J336" s="23"/>
      <c r="M336" s="23">
        <v>10000</v>
      </c>
      <c r="N336" s="23"/>
    </row>
    <row r="337" spans="1:14" x14ac:dyDescent="0.25">
      <c r="A337" s="25" t="s">
        <v>95</v>
      </c>
      <c r="B337" s="25"/>
      <c r="C337" s="25"/>
      <c r="D337" s="25"/>
    </row>
    <row r="338" spans="1:14" x14ac:dyDescent="0.25">
      <c r="A338" s="25"/>
      <c r="B338" s="25"/>
      <c r="C338" s="25"/>
      <c r="D338" s="25"/>
    </row>
    <row r="339" spans="1:14" x14ac:dyDescent="0.25">
      <c r="A339" s="25"/>
      <c r="B339" s="25"/>
      <c r="C339" s="25"/>
      <c r="D339" s="25"/>
    </row>
    <row r="341" spans="1:14" x14ac:dyDescent="0.25">
      <c r="A341" s="21" t="s">
        <v>92</v>
      </c>
      <c r="B341" s="21"/>
      <c r="C341" s="21"/>
      <c r="D341" s="21"/>
      <c r="F341" s="22">
        <v>44608</v>
      </c>
      <c r="G341" s="22"/>
      <c r="I341" s="23">
        <v>10978.15</v>
      </c>
      <c r="J341" s="23"/>
      <c r="M341" s="23">
        <v>10000</v>
      </c>
      <c r="N341" s="23"/>
    </row>
    <row r="342" spans="1:14" x14ac:dyDescent="0.25">
      <c r="A342" s="25" t="s">
        <v>96</v>
      </c>
      <c r="B342" s="25"/>
      <c r="C342" s="25"/>
      <c r="D342" s="25"/>
    </row>
    <row r="343" spans="1:14" x14ac:dyDescent="0.25">
      <c r="A343" s="25"/>
      <c r="B343" s="25"/>
      <c r="C343" s="25"/>
      <c r="D343" s="25"/>
    </row>
    <row r="345" spans="1:14" ht="13.5" thickBot="1" x14ac:dyDescent="0.3">
      <c r="A345" s="29" t="s">
        <v>224</v>
      </c>
      <c r="B345" s="29"/>
      <c r="C345" s="29"/>
      <c r="D345" s="29"/>
      <c r="H345" s="26">
        <f>SUM(I336:J342)</f>
        <v>22978.15</v>
      </c>
      <c r="I345" s="26"/>
      <c r="J345" s="26"/>
      <c r="K345" s="4"/>
      <c r="L345" s="26">
        <v>20000</v>
      </c>
      <c r="M345" s="26"/>
      <c r="N345" s="26"/>
    </row>
    <row r="346" spans="1:14" ht="13.5" thickTop="1" x14ac:dyDescent="0.25">
      <c r="A346" s="2"/>
      <c r="B346" s="2"/>
      <c r="C346" s="2"/>
      <c r="D346" s="2"/>
      <c r="H346" s="6"/>
      <c r="I346" s="6"/>
      <c r="J346" s="6"/>
      <c r="K346" s="7"/>
      <c r="L346" s="6"/>
      <c r="M346" s="6"/>
      <c r="N346" s="6"/>
    </row>
    <row r="347" spans="1:14" ht="13" x14ac:dyDescent="0.25">
      <c r="A347" s="27" t="s">
        <v>246</v>
      </c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</row>
    <row r="349" spans="1:14" x14ac:dyDescent="0.25">
      <c r="A349" s="21" t="s">
        <v>97</v>
      </c>
      <c r="B349" s="21"/>
      <c r="C349" s="21"/>
      <c r="D349" s="21"/>
      <c r="F349" s="22">
        <v>44456</v>
      </c>
      <c r="G349" s="22"/>
      <c r="I349" s="23">
        <v>15843</v>
      </c>
      <c r="J349" s="23"/>
      <c r="M349" s="23">
        <v>12793</v>
      </c>
      <c r="N349" s="23"/>
    </row>
    <row r="350" spans="1:14" x14ac:dyDescent="0.25">
      <c r="A350" s="25" t="s">
        <v>98</v>
      </c>
      <c r="B350" s="25"/>
      <c r="C350" s="25"/>
      <c r="D350" s="25"/>
    </row>
    <row r="351" spans="1:14" x14ac:dyDescent="0.25">
      <c r="A351" s="25"/>
      <c r="B351" s="25"/>
      <c r="C351" s="25"/>
      <c r="D351" s="25"/>
    </row>
    <row r="353" spans="1:14" x14ac:dyDescent="0.25">
      <c r="A353" s="21" t="s">
        <v>99</v>
      </c>
      <c r="B353" s="21"/>
      <c r="C353" s="21"/>
      <c r="D353" s="21"/>
      <c r="F353" s="22">
        <v>44480</v>
      </c>
      <c r="G353" s="22"/>
      <c r="I353" s="23">
        <v>191464</v>
      </c>
      <c r="J353" s="23"/>
      <c r="M353" s="23">
        <v>24961</v>
      </c>
      <c r="N353" s="23"/>
    </row>
    <row r="354" spans="1:14" x14ac:dyDescent="0.25">
      <c r="A354" s="25" t="s">
        <v>100</v>
      </c>
      <c r="B354" s="25"/>
      <c r="C354" s="25"/>
      <c r="D354" s="25"/>
    </row>
    <row r="355" spans="1:14" x14ac:dyDescent="0.25">
      <c r="A355" s="25"/>
      <c r="B355" s="25"/>
      <c r="C355" s="25"/>
      <c r="D355" s="25"/>
    </row>
    <row r="357" spans="1:14" x14ac:dyDescent="0.25">
      <c r="A357" s="21" t="s">
        <v>101</v>
      </c>
      <c r="B357" s="21"/>
      <c r="C357" s="21"/>
      <c r="D357" s="21"/>
      <c r="F357" s="22">
        <v>44312</v>
      </c>
      <c r="G357" s="22"/>
      <c r="I357" s="23">
        <v>21001</v>
      </c>
      <c r="J357" s="23"/>
      <c r="M357" s="23">
        <v>5000</v>
      </c>
      <c r="N357" s="23"/>
    </row>
    <row r="358" spans="1:14" x14ac:dyDescent="0.25">
      <c r="A358" s="25" t="s">
        <v>102</v>
      </c>
      <c r="B358" s="25"/>
      <c r="C358" s="25"/>
      <c r="D358" s="25"/>
    </row>
    <row r="359" spans="1:14" x14ac:dyDescent="0.25">
      <c r="A359" s="25"/>
      <c r="B359" s="25"/>
      <c r="C359" s="25"/>
      <c r="D359" s="25"/>
    </row>
    <row r="361" spans="1:14" x14ac:dyDescent="0.25">
      <c r="A361" s="21" t="s">
        <v>5</v>
      </c>
      <c r="B361" s="21"/>
      <c r="C361" s="21"/>
      <c r="D361" s="21"/>
      <c r="F361" s="22">
        <v>44371</v>
      </c>
      <c r="G361" s="22"/>
      <c r="I361" s="23">
        <v>20224.189999999999</v>
      </c>
      <c r="J361" s="23"/>
      <c r="M361" s="23">
        <v>5290</v>
      </c>
      <c r="N361" s="23"/>
    </row>
    <row r="362" spans="1:14" x14ac:dyDescent="0.25">
      <c r="A362" s="25" t="s">
        <v>103</v>
      </c>
      <c r="B362" s="25"/>
      <c r="C362" s="25"/>
      <c r="D362" s="25"/>
    </row>
    <row r="363" spans="1:14" x14ac:dyDescent="0.25">
      <c r="A363" s="25"/>
      <c r="B363" s="25"/>
      <c r="C363" s="25"/>
      <c r="D363" s="25"/>
    </row>
    <row r="364" spans="1:14" x14ac:dyDescent="0.25">
      <c r="A364" s="25"/>
      <c r="B364" s="25"/>
      <c r="C364" s="25"/>
      <c r="D364" s="25"/>
    </row>
    <row r="365" spans="1:14" x14ac:dyDescent="0.25">
      <c r="A365" s="25"/>
      <c r="B365" s="25"/>
      <c r="C365" s="25"/>
      <c r="D365" s="25"/>
    </row>
    <row r="367" spans="1:14" x14ac:dyDescent="0.25">
      <c r="A367" s="21" t="s">
        <v>5</v>
      </c>
      <c r="B367" s="21"/>
      <c r="C367" s="21"/>
      <c r="D367" s="21"/>
      <c r="F367" s="22">
        <v>44439</v>
      </c>
      <c r="G367" s="22"/>
      <c r="I367" s="23">
        <v>79704</v>
      </c>
      <c r="J367" s="23"/>
      <c r="M367" s="23">
        <v>25000</v>
      </c>
      <c r="N367" s="23"/>
    </row>
    <row r="368" spans="1:14" x14ac:dyDescent="0.25">
      <c r="A368" s="25" t="s">
        <v>104</v>
      </c>
      <c r="B368" s="25"/>
      <c r="C368" s="25"/>
      <c r="D368" s="25"/>
    </row>
    <row r="369" spans="1:14" x14ac:dyDescent="0.25">
      <c r="A369" s="25"/>
      <c r="B369" s="25"/>
      <c r="C369" s="25"/>
      <c r="D369" s="25"/>
    </row>
    <row r="371" spans="1:14" x14ac:dyDescent="0.25">
      <c r="A371" s="21" t="s">
        <v>105</v>
      </c>
      <c r="B371" s="21"/>
      <c r="C371" s="21"/>
      <c r="D371" s="21"/>
      <c r="F371" s="22">
        <v>44586</v>
      </c>
      <c r="G371" s="22"/>
      <c r="I371" s="23">
        <v>166460</v>
      </c>
      <c r="J371" s="23"/>
      <c r="M371" s="23">
        <v>25000</v>
      </c>
      <c r="N371" s="23"/>
    </row>
    <row r="372" spans="1:14" x14ac:dyDescent="0.25">
      <c r="A372" s="25" t="s">
        <v>106</v>
      </c>
      <c r="B372" s="25"/>
      <c r="C372" s="25"/>
      <c r="D372" s="25"/>
    </row>
    <row r="373" spans="1:14" x14ac:dyDescent="0.25">
      <c r="A373" s="25"/>
      <c r="B373" s="25"/>
      <c r="C373" s="25"/>
      <c r="D373" s="25"/>
    </row>
    <row r="375" spans="1:14" x14ac:dyDescent="0.25">
      <c r="A375" s="21" t="s">
        <v>107</v>
      </c>
      <c r="B375" s="21"/>
      <c r="C375" s="21"/>
      <c r="D375" s="21"/>
      <c r="F375" s="22">
        <v>44518</v>
      </c>
      <c r="G375" s="22"/>
      <c r="I375" s="23">
        <v>554265</v>
      </c>
      <c r="J375" s="23"/>
      <c r="M375" s="23">
        <v>25000</v>
      </c>
      <c r="N375" s="23"/>
    </row>
    <row r="376" spans="1:14" x14ac:dyDescent="0.25">
      <c r="A376" s="21" t="s">
        <v>108</v>
      </c>
      <c r="B376" s="21"/>
      <c r="C376" s="21"/>
      <c r="D376" s="21"/>
    </row>
    <row r="378" spans="1:14" x14ac:dyDescent="0.25">
      <c r="A378" s="21" t="s">
        <v>109</v>
      </c>
      <c r="B378" s="21"/>
      <c r="C378" s="21"/>
      <c r="D378" s="21"/>
      <c r="F378" s="22">
        <v>44512</v>
      </c>
      <c r="G378" s="22"/>
      <c r="I378" s="23">
        <v>50000</v>
      </c>
      <c r="J378" s="23"/>
      <c r="M378" s="23">
        <v>25000</v>
      </c>
      <c r="N378" s="23"/>
    </row>
    <row r="379" spans="1:14" x14ac:dyDescent="0.25">
      <c r="A379" s="25" t="s">
        <v>110</v>
      </c>
      <c r="B379" s="25"/>
      <c r="C379" s="25"/>
      <c r="D379" s="25"/>
    </row>
    <row r="380" spans="1:14" x14ac:dyDescent="0.25">
      <c r="A380" s="25"/>
      <c r="B380" s="25"/>
      <c r="C380" s="25"/>
      <c r="D380" s="25"/>
    </row>
    <row r="381" spans="1:14" x14ac:dyDescent="0.25">
      <c r="A381" s="25"/>
      <c r="B381" s="25"/>
      <c r="C381" s="25"/>
      <c r="D381" s="25"/>
    </row>
    <row r="383" spans="1:14" x14ac:dyDescent="0.25">
      <c r="A383" s="21" t="s">
        <v>111</v>
      </c>
      <c r="B383" s="21"/>
      <c r="C383" s="21"/>
      <c r="D383" s="21"/>
      <c r="F383" s="22">
        <v>44313</v>
      </c>
      <c r="G383" s="22"/>
      <c r="I383" s="23">
        <v>93000</v>
      </c>
      <c r="J383" s="23"/>
      <c r="M383" s="23">
        <v>12600</v>
      </c>
      <c r="N383" s="23"/>
    </row>
    <row r="384" spans="1:14" x14ac:dyDescent="0.25">
      <c r="A384" s="25" t="s">
        <v>112</v>
      </c>
      <c r="B384" s="25"/>
      <c r="C384" s="25"/>
      <c r="D384" s="25"/>
    </row>
    <row r="385" spans="1:14" x14ac:dyDescent="0.25">
      <c r="A385" s="25"/>
      <c r="B385" s="25"/>
      <c r="C385" s="25"/>
      <c r="D385" s="25"/>
    </row>
    <row r="386" spans="1:14" x14ac:dyDescent="0.25">
      <c r="A386" s="25"/>
      <c r="B386" s="25"/>
      <c r="C386" s="25"/>
      <c r="D386" s="25"/>
    </row>
    <row r="387" spans="1:14" x14ac:dyDescent="0.25">
      <c r="A387" s="25"/>
      <c r="B387" s="25"/>
      <c r="C387" s="25"/>
      <c r="D387" s="25"/>
    </row>
    <row r="389" spans="1:14" x14ac:dyDescent="0.25">
      <c r="A389" s="21" t="s">
        <v>111</v>
      </c>
      <c r="B389" s="21"/>
      <c r="C389" s="21"/>
      <c r="D389" s="21"/>
      <c r="F389" s="22">
        <v>44480</v>
      </c>
      <c r="G389" s="22"/>
      <c r="I389" s="23">
        <v>59061</v>
      </c>
      <c r="J389" s="23"/>
      <c r="M389" s="23">
        <v>25000</v>
      </c>
      <c r="N389" s="23"/>
    </row>
    <row r="390" spans="1:14" x14ac:dyDescent="0.25">
      <c r="A390" s="25" t="s">
        <v>113</v>
      </c>
      <c r="B390" s="25"/>
      <c r="C390" s="25"/>
      <c r="D390" s="25"/>
    </row>
    <row r="391" spans="1:14" x14ac:dyDescent="0.25">
      <c r="A391" s="25"/>
      <c r="B391" s="25"/>
      <c r="C391" s="25"/>
      <c r="D391" s="25"/>
    </row>
    <row r="393" spans="1:14" x14ac:dyDescent="0.25">
      <c r="A393" s="21" t="s">
        <v>111</v>
      </c>
      <c r="B393" s="21"/>
      <c r="C393" s="21"/>
      <c r="D393" s="21"/>
      <c r="F393" s="22">
        <v>44481</v>
      </c>
      <c r="G393" s="22"/>
      <c r="I393" s="23">
        <v>363210</v>
      </c>
      <c r="J393" s="23"/>
      <c r="M393" s="23">
        <v>25000</v>
      </c>
      <c r="N393" s="23"/>
    </row>
    <row r="394" spans="1:14" x14ac:dyDescent="0.25">
      <c r="A394" s="25" t="s">
        <v>114</v>
      </c>
      <c r="B394" s="25"/>
      <c r="C394" s="25"/>
      <c r="D394" s="25"/>
    </row>
    <row r="395" spans="1:14" x14ac:dyDescent="0.25">
      <c r="A395" s="25"/>
      <c r="B395" s="25"/>
      <c r="C395" s="25"/>
      <c r="D395" s="25"/>
    </row>
    <row r="397" spans="1:14" x14ac:dyDescent="0.25">
      <c r="A397" s="21" t="s">
        <v>115</v>
      </c>
      <c r="B397" s="21"/>
      <c r="C397" s="21"/>
      <c r="D397" s="21"/>
      <c r="F397" s="22">
        <v>44470</v>
      </c>
      <c r="G397" s="22"/>
      <c r="I397" s="23">
        <v>12000</v>
      </c>
      <c r="J397" s="23"/>
      <c r="M397" s="23">
        <v>3600</v>
      </c>
      <c r="N397" s="23"/>
    </row>
    <row r="398" spans="1:14" x14ac:dyDescent="0.25">
      <c r="A398" s="25" t="s">
        <v>116</v>
      </c>
      <c r="B398" s="25"/>
      <c r="C398" s="25"/>
      <c r="D398" s="25"/>
    </row>
    <row r="399" spans="1:14" x14ac:dyDescent="0.25">
      <c r="A399" s="25"/>
      <c r="B399" s="25"/>
      <c r="C399" s="25"/>
      <c r="D399" s="25"/>
    </row>
    <row r="401" spans="1:14" x14ac:dyDescent="0.25">
      <c r="A401" s="21" t="s">
        <v>115</v>
      </c>
      <c r="B401" s="21"/>
      <c r="C401" s="21"/>
      <c r="D401" s="21"/>
      <c r="F401" s="22">
        <v>44634</v>
      </c>
      <c r="G401" s="22"/>
      <c r="I401" s="23">
        <v>48221</v>
      </c>
      <c r="J401" s="23"/>
      <c r="M401" s="23">
        <v>24110</v>
      </c>
      <c r="N401" s="23"/>
    </row>
    <row r="402" spans="1:14" x14ac:dyDescent="0.25">
      <c r="A402" s="25" t="s">
        <v>117</v>
      </c>
      <c r="B402" s="25"/>
      <c r="C402" s="25"/>
      <c r="D402" s="25"/>
    </row>
    <row r="403" spans="1:14" x14ac:dyDescent="0.25">
      <c r="A403" s="25"/>
      <c r="B403" s="25"/>
      <c r="C403" s="25"/>
      <c r="D403" s="25"/>
    </row>
    <row r="405" spans="1:14" x14ac:dyDescent="0.25">
      <c r="A405" s="21" t="s">
        <v>118</v>
      </c>
      <c r="B405" s="21"/>
      <c r="C405" s="21"/>
      <c r="D405" s="21"/>
      <c r="F405" s="22">
        <v>44335</v>
      </c>
      <c r="G405" s="22"/>
      <c r="I405" s="23">
        <v>23215.15</v>
      </c>
      <c r="J405" s="23"/>
      <c r="M405" s="23">
        <v>5804</v>
      </c>
      <c r="N405" s="23"/>
    </row>
    <row r="406" spans="1:14" x14ac:dyDescent="0.25">
      <c r="A406" s="25" t="s">
        <v>119</v>
      </c>
      <c r="B406" s="25"/>
      <c r="C406" s="25"/>
      <c r="D406" s="25"/>
    </row>
    <row r="407" spans="1:14" x14ac:dyDescent="0.25">
      <c r="A407" s="25"/>
      <c r="B407" s="25"/>
      <c r="C407" s="25"/>
      <c r="D407" s="25"/>
    </row>
    <row r="409" spans="1:14" ht="13.5" thickBot="1" x14ac:dyDescent="0.3">
      <c r="A409" s="29" t="s">
        <v>225</v>
      </c>
      <c r="B409" s="29"/>
      <c r="C409" s="29"/>
      <c r="D409" s="29"/>
      <c r="H409" s="26">
        <f>SUM(I349:J405)</f>
        <v>1697668.3399999999</v>
      </c>
      <c r="I409" s="26"/>
      <c r="J409" s="26"/>
      <c r="K409" s="4"/>
      <c r="L409" s="26">
        <f>SUM(M349:N405)</f>
        <v>244158</v>
      </c>
      <c r="M409" s="26"/>
      <c r="N409" s="26"/>
    </row>
    <row r="410" spans="1:14" ht="13.5" thickTop="1" x14ac:dyDescent="0.25">
      <c r="A410" s="2"/>
      <c r="B410" s="2"/>
      <c r="C410" s="2"/>
      <c r="D410" s="2"/>
      <c r="H410" s="6"/>
      <c r="I410" s="6"/>
      <c r="J410" s="6"/>
      <c r="K410" s="7"/>
      <c r="L410" s="6"/>
      <c r="M410" s="6"/>
      <c r="N410" s="6"/>
    </row>
    <row r="411" spans="1:14" ht="13" x14ac:dyDescent="0.25">
      <c r="A411" s="27" t="s">
        <v>226</v>
      </c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</row>
    <row r="413" spans="1:14" x14ac:dyDescent="0.25">
      <c r="A413" s="21" t="s">
        <v>120</v>
      </c>
      <c r="B413" s="21"/>
      <c r="C413" s="21"/>
      <c r="D413" s="21"/>
      <c r="F413" s="22">
        <v>44623</v>
      </c>
      <c r="G413" s="22"/>
      <c r="I413" s="23">
        <v>11380</v>
      </c>
      <c r="J413" s="23"/>
      <c r="M413" s="23">
        <v>10242</v>
      </c>
      <c r="N413" s="23"/>
    </row>
    <row r="414" spans="1:14" x14ac:dyDescent="0.25">
      <c r="A414" s="21" t="s">
        <v>121</v>
      </c>
      <c r="B414" s="21"/>
      <c r="C414" s="21"/>
      <c r="D414" s="21"/>
    </row>
    <row r="416" spans="1:14" x14ac:dyDescent="0.25">
      <c r="A416" s="21" t="s">
        <v>122</v>
      </c>
      <c r="B416" s="21"/>
      <c r="C416" s="21"/>
      <c r="D416" s="21"/>
      <c r="F416" s="22">
        <v>44501</v>
      </c>
      <c r="G416" s="22"/>
      <c r="I416" s="23">
        <v>6878900</v>
      </c>
      <c r="J416" s="23"/>
      <c r="M416" s="23">
        <v>100000</v>
      </c>
      <c r="N416" s="23"/>
    </row>
    <row r="417" spans="1:14" x14ac:dyDescent="0.25">
      <c r="A417" s="25" t="s">
        <v>123</v>
      </c>
      <c r="B417" s="25"/>
      <c r="C417" s="25"/>
      <c r="D417" s="25"/>
    </row>
    <row r="418" spans="1:14" x14ac:dyDescent="0.25">
      <c r="A418" s="25"/>
      <c r="B418" s="25"/>
      <c r="C418" s="25"/>
      <c r="D418" s="25"/>
    </row>
    <row r="420" spans="1:14" x14ac:dyDescent="0.25">
      <c r="A420" s="21" t="s">
        <v>44</v>
      </c>
      <c r="B420" s="21"/>
      <c r="C420" s="21"/>
      <c r="D420" s="21"/>
      <c r="F420" s="22">
        <v>44637</v>
      </c>
      <c r="G420" s="22"/>
      <c r="I420" s="23">
        <v>69260</v>
      </c>
      <c r="J420" s="23"/>
      <c r="M420" s="23">
        <v>62260</v>
      </c>
      <c r="N420" s="23"/>
    </row>
    <row r="421" spans="1:14" x14ac:dyDescent="0.25">
      <c r="A421" s="25" t="s">
        <v>124</v>
      </c>
      <c r="B421" s="25"/>
      <c r="C421" s="25"/>
      <c r="D421" s="25"/>
    </row>
    <row r="422" spans="1:14" x14ac:dyDescent="0.25">
      <c r="A422" s="25"/>
      <c r="B422" s="25"/>
      <c r="C422" s="25"/>
      <c r="D422" s="25"/>
    </row>
    <row r="424" spans="1:14" x14ac:dyDescent="0.25">
      <c r="A424" s="21" t="s">
        <v>125</v>
      </c>
      <c r="B424" s="21"/>
      <c r="C424" s="21"/>
      <c r="D424" s="21"/>
      <c r="F424" s="22">
        <v>44361</v>
      </c>
      <c r="G424" s="22"/>
      <c r="I424" s="23">
        <v>12834</v>
      </c>
      <c r="J424" s="23"/>
      <c r="M424" s="23">
        <v>10000</v>
      </c>
      <c r="N424" s="23"/>
    </row>
    <row r="425" spans="1:14" x14ac:dyDescent="0.25">
      <c r="A425" s="25" t="s">
        <v>126</v>
      </c>
      <c r="B425" s="25"/>
      <c r="C425" s="25"/>
      <c r="D425" s="25"/>
    </row>
    <row r="426" spans="1:14" x14ac:dyDescent="0.25">
      <c r="A426" s="25"/>
      <c r="B426" s="25"/>
      <c r="C426" s="25"/>
      <c r="D426" s="25"/>
    </row>
    <row r="428" spans="1:14" x14ac:dyDescent="0.25">
      <c r="A428" s="21" t="s">
        <v>127</v>
      </c>
      <c r="B428" s="21"/>
      <c r="C428" s="21"/>
      <c r="D428" s="21"/>
      <c r="F428" s="22">
        <v>44301</v>
      </c>
      <c r="G428" s="22"/>
      <c r="I428" s="23">
        <v>110081.77</v>
      </c>
      <c r="J428" s="23"/>
      <c r="M428" s="23">
        <v>99073.59</v>
      </c>
      <c r="N428" s="23"/>
    </row>
    <row r="429" spans="1:14" x14ac:dyDescent="0.25">
      <c r="A429" s="25" t="s">
        <v>128</v>
      </c>
      <c r="B429" s="25"/>
      <c r="C429" s="25"/>
      <c r="D429" s="25"/>
    </row>
    <row r="430" spans="1:14" x14ac:dyDescent="0.25">
      <c r="A430" s="25"/>
      <c r="B430" s="25"/>
      <c r="C430" s="25"/>
      <c r="D430" s="25"/>
    </row>
    <row r="432" spans="1:14" x14ac:dyDescent="0.25">
      <c r="A432" s="21" t="s">
        <v>107</v>
      </c>
      <c r="B432" s="21"/>
      <c r="C432" s="21"/>
      <c r="D432" s="21"/>
      <c r="F432" s="22">
        <v>44382</v>
      </c>
      <c r="G432" s="22"/>
      <c r="I432" s="23">
        <v>299500</v>
      </c>
      <c r="J432" s="23"/>
      <c r="M432" s="23">
        <v>100000</v>
      </c>
      <c r="N432" s="23"/>
    </row>
    <row r="433" spans="1:14" x14ac:dyDescent="0.25">
      <c r="A433" s="21" t="s">
        <v>129</v>
      </c>
      <c r="B433" s="21"/>
      <c r="C433" s="21"/>
      <c r="D433" s="21"/>
    </row>
    <row r="435" spans="1:14" x14ac:dyDescent="0.25">
      <c r="A435" s="21" t="s">
        <v>130</v>
      </c>
      <c r="B435" s="21"/>
      <c r="C435" s="21"/>
      <c r="D435" s="21"/>
      <c r="F435" s="22">
        <v>44377</v>
      </c>
      <c r="G435" s="22"/>
      <c r="I435" s="23">
        <v>519538.08</v>
      </c>
      <c r="J435" s="23"/>
      <c r="M435" s="23">
        <v>99495.08</v>
      </c>
      <c r="N435" s="23"/>
    </row>
    <row r="436" spans="1:14" x14ac:dyDescent="0.25">
      <c r="A436" s="25" t="s">
        <v>131</v>
      </c>
      <c r="B436" s="25"/>
      <c r="C436" s="25"/>
      <c r="D436" s="25"/>
    </row>
    <row r="437" spans="1:14" x14ac:dyDescent="0.25">
      <c r="A437" s="25"/>
      <c r="B437" s="25"/>
      <c r="C437" s="25"/>
      <c r="D437" s="25"/>
    </row>
    <row r="439" spans="1:14" x14ac:dyDescent="0.25">
      <c r="A439" s="21" t="s">
        <v>132</v>
      </c>
      <c r="B439" s="21"/>
      <c r="C439" s="21"/>
      <c r="D439" s="21"/>
      <c r="F439" s="22">
        <v>44361</v>
      </c>
      <c r="G439" s="22"/>
      <c r="I439" s="23">
        <v>11789</v>
      </c>
      <c r="J439" s="23"/>
      <c r="M439" s="23">
        <v>10610</v>
      </c>
      <c r="N439" s="23"/>
    </row>
    <row r="440" spans="1:14" x14ac:dyDescent="0.25">
      <c r="A440" s="25" t="s">
        <v>133</v>
      </c>
      <c r="B440" s="25"/>
      <c r="C440" s="25"/>
      <c r="D440" s="25"/>
    </row>
    <row r="441" spans="1:14" x14ac:dyDescent="0.25">
      <c r="A441" s="25"/>
      <c r="B441" s="25"/>
      <c r="C441" s="25"/>
      <c r="D441" s="25"/>
    </row>
    <row r="443" spans="1:14" x14ac:dyDescent="0.25">
      <c r="A443" s="21" t="s">
        <v>134</v>
      </c>
      <c r="B443" s="21"/>
      <c r="C443" s="21"/>
      <c r="D443" s="21"/>
      <c r="F443" s="22">
        <v>44623</v>
      </c>
      <c r="G443" s="22"/>
      <c r="I443" s="23">
        <v>50197.87</v>
      </c>
      <c r="J443" s="23"/>
      <c r="M443" s="23">
        <v>38497.870000000003</v>
      </c>
      <c r="N443" s="23"/>
    </row>
    <row r="444" spans="1:14" x14ac:dyDescent="0.25">
      <c r="A444" s="21" t="s">
        <v>135</v>
      </c>
      <c r="B444" s="21"/>
      <c r="C444" s="21"/>
      <c r="D444" s="21"/>
    </row>
    <row r="446" spans="1:14" x14ac:dyDescent="0.25">
      <c r="A446" s="21" t="s">
        <v>136</v>
      </c>
      <c r="B446" s="21"/>
      <c r="C446" s="21"/>
      <c r="D446" s="21"/>
      <c r="F446" s="22">
        <v>44301</v>
      </c>
      <c r="G446" s="22"/>
      <c r="I446" s="23">
        <v>97800</v>
      </c>
      <c r="J446" s="23"/>
      <c r="M446" s="23">
        <v>87800</v>
      </c>
      <c r="N446" s="23"/>
    </row>
    <row r="447" spans="1:14" x14ac:dyDescent="0.25">
      <c r="A447" s="21" t="s">
        <v>137</v>
      </c>
      <c r="B447" s="21"/>
      <c r="C447" s="21"/>
      <c r="D447" s="21"/>
    </row>
    <row r="449" spans="1:14" x14ac:dyDescent="0.25">
      <c r="A449" s="21" t="s">
        <v>138</v>
      </c>
      <c r="B449" s="21"/>
      <c r="C449" s="21"/>
      <c r="D449" s="21"/>
      <c r="F449" s="22">
        <v>44636</v>
      </c>
      <c r="G449" s="22"/>
      <c r="I449" s="23">
        <v>115622.8</v>
      </c>
      <c r="J449" s="23"/>
      <c r="M449" s="23">
        <v>100000</v>
      </c>
      <c r="N449" s="23"/>
    </row>
    <row r="450" spans="1:14" x14ac:dyDescent="0.25">
      <c r="A450" s="21" t="s">
        <v>139</v>
      </c>
      <c r="B450" s="21"/>
      <c r="C450" s="21"/>
      <c r="D450" s="21"/>
    </row>
    <row r="452" spans="1:14" x14ac:dyDescent="0.25">
      <c r="A452" s="25" t="s">
        <v>140</v>
      </c>
      <c r="B452" s="25"/>
      <c r="C452" s="25"/>
      <c r="D452" s="25"/>
      <c r="F452" s="22">
        <v>44343</v>
      </c>
      <c r="G452" s="22"/>
      <c r="I452" s="23">
        <v>169833.56</v>
      </c>
      <c r="J452" s="23"/>
      <c r="M452" s="23">
        <v>100000</v>
      </c>
      <c r="N452" s="23"/>
    </row>
    <row r="453" spans="1:14" x14ac:dyDescent="0.25">
      <c r="A453" s="25"/>
      <c r="B453" s="25"/>
      <c r="C453" s="25"/>
      <c r="D453" s="25"/>
    </row>
    <row r="454" spans="1:14" x14ac:dyDescent="0.25">
      <c r="A454" s="21" t="s">
        <v>141</v>
      </c>
      <c r="B454" s="21"/>
      <c r="C454" s="21"/>
      <c r="D454" s="21"/>
    </row>
    <row r="456" spans="1:14" x14ac:dyDescent="0.25">
      <c r="A456" s="21" t="s">
        <v>142</v>
      </c>
      <c r="B456" s="21"/>
      <c r="C456" s="21"/>
      <c r="D456" s="21"/>
      <c r="F456" s="22">
        <v>44623</v>
      </c>
      <c r="G456" s="22"/>
      <c r="I456" s="23">
        <v>39141.300000000003</v>
      </c>
      <c r="J456" s="23"/>
      <c r="M456" s="23">
        <v>35227.17</v>
      </c>
      <c r="N456" s="23"/>
    </row>
    <row r="457" spans="1:14" x14ac:dyDescent="0.25">
      <c r="A457" s="25" t="s">
        <v>143</v>
      </c>
      <c r="B457" s="25"/>
      <c r="C457" s="25"/>
      <c r="D457" s="25"/>
    </row>
    <row r="458" spans="1:14" x14ac:dyDescent="0.25">
      <c r="A458" s="25"/>
      <c r="B458" s="25"/>
      <c r="C458" s="25"/>
      <c r="D458" s="25"/>
    </row>
    <row r="459" spans="1:14" x14ac:dyDescent="0.25">
      <c r="A459" s="25"/>
      <c r="B459" s="25"/>
      <c r="C459" s="25"/>
      <c r="D459" s="25"/>
    </row>
    <row r="461" spans="1:14" x14ac:dyDescent="0.25">
      <c r="A461" s="21" t="s">
        <v>144</v>
      </c>
      <c r="B461" s="21"/>
      <c r="C461" s="21"/>
      <c r="D461" s="21"/>
      <c r="F461" s="22">
        <v>44636</v>
      </c>
      <c r="G461" s="22"/>
      <c r="I461" s="23">
        <v>140477.70000000001</v>
      </c>
      <c r="J461" s="23"/>
      <c r="M461" s="23">
        <v>100000</v>
      </c>
      <c r="N461" s="23"/>
    </row>
    <row r="462" spans="1:14" x14ac:dyDescent="0.25">
      <c r="A462" s="21" t="s">
        <v>145</v>
      </c>
      <c r="B462" s="21"/>
      <c r="C462" s="21"/>
      <c r="D462" s="21"/>
    </row>
    <row r="464" spans="1:14" x14ac:dyDescent="0.25">
      <c r="A464" s="21" t="s">
        <v>146</v>
      </c>
      <c r="B464" s="21"/>
      <c r="C464" s="21"/>
      <c r="D464" s="21"/>
      <c r="F464" s="22">
        <v>44301</v>
      </c>
      <c r="G464" s="22"/>
      <c r="I464" s="23">
        <v>98595</v>
      </c>
      <c r="J464" s="23"/>
      <c r="M464" s="23">
        <v>83805</v>
      </c>
      <c r="N464" s="23"/>
    </row>
    <row r="465" spans="1:14" x14ac:dyDescent="0.25">
      <c r="A465" s="25" t="s">
        <v>147</v>
      </c>
      <c r="B465" s="25"/>
      <c r="C465" s="25"/>
      <c r="D465" s="25"/>
    </row>
    <row r="466" spans="1:14" x14ac:dyDescent="0.25">
      <c r="A466" s="25"/>
      <c r="B466" s="25"/>
      <c r="C466" s="25"/>
      <c r="D466" s="25"/>
    </row>
    <row r="468" spans="1:14" x14ac:dyDescent="0.25">
      <c r="A468" s="21" t="s">
        <v>148</v>
      </c>
      <c r="B468" s="21"/>
      <c r="C468" s="21"/>
      <c r="D468" s="21"/>
      <c r="F468" s="22">
        <v>44636</v>
      </c>
      <c r="G468" s="22"/>
      <c r="I468" s="23">
        <v>79603.199999999997</v>
      </c>
      <c r="J468" s="23"/>
      <c r="M468" s="23">
        <v>67580</v>
      </c>
      <c r="N468" s="23"/>
    </row>
    <row r="469" spans="1:14" x14ac:dyDescent="0.25">
      <c r="A469" s="21" t="s">
        <v>149</v>
      </c>
      <c r="B469" s="21"/>
      <c r="C469" s="21"/>
      <c r="D469" s="21"/>
    </row>
    <row r="471" spans="1:14" x14ac:dyDescent="0.25">
      <c r="A471" s="21" t="s">
        <v>150</v>
      </c>
      <c r="B471" s="21"/>
      <c r="C471" s="21"/>
      <c r="D471" s="21"/>
      <c r="F471" s="22">
        <v>44377</v>
      </c>
      <c r="G471" s="22"/>
      <c r="I471" s="23">
        <v>58584</v>
      </c>
      <c r="J471" s="23"/>
      <c r="M471" s="23">
        <v>52725.599999999999</v>
      </c>
      <c r="N471" s="23"/>
    </row>
    <row r="472" spans="1:14" x14ac:dyDescent="0.25">
      <c r="A472" s="21" t="s">
        <v>151</v>
      </c>
      <c r="B472" s="21"/>
      <c r="C472" s="21"/>
      <c r="D472" s="21"/>
    </row>
    <row r="474" spans="1:14" x14ac:dyDescent="0.25">
      <c r="A474" s="21" t="s">
        <v>152</v>
      </c>
      <c r="B474" s="21"/>
      <c r="C474" s="21"/>
      <c r="D474" s="21"/>
      <c r="F474" s="22">
        <v>44636</v>
      </c>
      <c r="G474" s="22"/>
      <c r="I474" s="23">
        <v>102046.19</v>
      </c>
      <c r="J474" s="23"/>
      <c r="M474" s="23">
        <v>62799.23</v>
      </c>
      <c r="N474" s="23"/>
    </row>
    <row r="475" spans="1:14" x14ac:dyDescent="0.25">
      <c r="A475" s="21" t="s">
        <v>153</v>
      </c>
      <c r="B475" s="21"/>
      <c r="C475" s="21"/>
      <c r="D475" s="21"/>
    </row>
    <row r="477" spans="1:14" x14ac:dyDescent="0.25">
      <c r="A477" s="21" t="s">
        <v>76</v>
      </c>
      <c r="B477" s="21"/>
      <c r="C477" s="21"/>
      <c r="D477" s="21"/>
      <c r="F477" s="22">
        <v>44623</v>
      </c>
      <c r="G477" s="22"/>
      <c r="I477" s="23">
        <v>34384.81</v>
      </c>
      <c r="J477" s="23"/>
      <c r="M477" s="23">
        <v>30946.32</v>
      </c>
      <c r="N477" s="23"/>
    </row>
    <row r="478" spans="1:14" x14ac:dyDescent="0.25">
      <c r="A478" s="21" t="s">
        <v>154</v>
      </c>
      <c r="B478" s="21"/>
      <c r="C478" s="21"/>
      <c r="D478" s="21"/>
    </row>
    <row r="480" spans="1:14" ht="13.5" thickBot="1" x14ac:dyDescent="0.3">
      <c r="A480" s="29" t="s">
        <v>227</v>
      </c>
      <c r="B480" s="29"/>
      <c r="C480" s="29"/>
      <c r="D480" s="29"/>
      <c r="H480" s="26">
        <f>SUM(I413:J477)</f>
        <v>8899569.2799999975</v>
      </c>
      <c r="I480" s="26"/>
      <c r="J480" s="26"/>
      <c r="K480" s="4"/>
      <c r="L480" s="26">
        <f>SUM(M413:N477)</f>
        <v>1251061.8600000001</v>
      </c>
      <c r="M480" s="26"/>
      <c r="N480" s="26"/>
    </row>
    <row r="481" spans="1:14" ht="13.5" thickTop="1" x14ac:dyDescent="0.25">
      <c r="A481" s="2"/>
      <c r="B481" s="2"/>
      <c r="C481" s="2"/>
      <c r="D481" s="2"/>
      <c r="H481" s="6"/>
      <c r="I481" s="6"/>
      <c r="J481" s="6"/>
      <c r="K481" s="7"/>
      <c r="L481" s="6"/>
      <c r="M481" s="6"/>
      <c r="N481" s="6"/>
    </row>
    <row r="482" spans="1:14" ht="13" x14ac:dyDescent="0.25">
      <c r="A482" s="27" t="s">
        <v>228</v>
      </c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</row>
    <row r="484" spans="1:14" x14ac:dyDescent="0.25">
      <c r="A484" s="21" t="s">
        <v>155</v>
      </c>
      <c r="B484" s="21"/>
      <c r="C484" s="21"/>
      <c r="D484" s="21"/>
      <c r="F484" s="22">
        <v>44287</v>
      </c>
      <c r="G484" s="22"/>
      <c r="I484" s="23">
        <v>33559.660000000003</v>
      </c>
      <c r="J484" s="23"/>
      <c r="M484" s="23">
        <v>33559.660000000003</v>
      </c>
      <c r="N484" s="23"/>
    </row>
    <row r="485" spans="1:14" x14ac:dyDescent="0.25">
      <c r="A485" s="21" t="s">
        <v>156</v>
      </c>
      <c r="B485" s="21"/>
      <c r="C485" s="21"/>
      <c r="D485" s="21"/>
    </row>
    <row r="487" spans="1:14" ht="13.5" thickBot="1" x14ac:dyDescent="0.3">
      <c r="A487" s="29" t="s">
        <v>229</v>
      </c>
      <c r="B487" s="29"/>
      <c r="C487" s="29"/>
      <c r="D487" s="29"/>
      <c r="H487" s="26">
        <f>SUM(I484:J486)</f>
        <v>33559.660000000003</v>
      </c>
      <c r="I487" s="26"/>
      <c r="J487" s="26"/>
      <c r="K487" s="4"/>
      <c r="L487" s="26">
        <f>SUM(M484:N485)</f>
        <v>33559.660000000003</v>
      </c>
      <c r="M487" s="26"/>
      <c r="N487" s="26"/>
    </row>
    <row r="488" spans="1:14" ht="13.5" thickTop="1" x14ac:dyDescent="0.25">
      <c r="A488" s="2"/>
      <c r="B488" s="2"/>
      <c r="C488" s="2"/>
      <c r="D488" s="2"/>
      <c r="H488" s="6"/>
      <c r="I488" s="6"/>
      <c r="J488" s="6"/>
      <c r="K488" s="7"/>
      <c r="L488" s="6"/>
      <c r="M488" s="6"/>
      <c r="N488" s="6"/>
    </row>
    <row r="489" spans="1:14" ht="13" x14ac:dyDescent="0.25">
      <c r="A489" s="27" t="s">
        <v>247</v>
      </c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</row>
    <row r="491" spans="1:14" x14ac:dyDescent="0.25">
      <c r="A491" s="25" t="s">
        <v>157</v>
      </c>
      <c r="B491" s="25"/>
      <c r="C491" s="25"/>
      <c r="D491" s="25"/>
      <c r="F491" s="22">
        <v>44287</v>
      </c>
      <c r="G491" s="22"/>
      <c r="I491" s="23">
        <v>351190</v>
      </c>
      <c r="J491" s="23"/>
      <c r="M491" s="23">
        <v>351190</v>
      </c>
      <c r="N491" s="23"/>
    </row>
    <row r="492" spans="1:14" x14ac:dyDescent="0.25">
      <c r="A492" s="25"/>
      <c r="B492" s="25"/>
      <c r="C492" s="25"/>
      <c r="D492" s="25"/>
    </row>
    <row r="493" spans="1:14" x14ac:dyDescent="0.25">
      <c r="A493" s="21" t="s">
        <v>158</v>
      </c>
      <c r="B493" s="21"/>
      <c r="C493" s="21"/>
      <c r="D493" s="21"/>
    </row>
    <row r="495" spans="1:14" ht="13.5" thickBot="1" x14ac:dyDescent="0.3">
      <c r="A495" s="29" t="s">
        <v>230</v>
      </c>
      <c r="B495" s="29"/>
      <c r="C495" s="29"/>
      <c r="D495" s="29"/>
      <c r="H495" s="26">
        <f>SUM(I491:J493)</f>
        <v>351190</v>
      </c>
      <c r="I495" s="26"/>
      <c r="J495" s="26"/>
      <c r="K495" s="4"/>
      <c r="L495" s="26">
        <f>SUM(M491:N493)</f>
        <v>351190</v>
      </c>
      <c r="M495" s="26"/>
      <c r="N495" s="26"/>
    </row>
    <row r="496" spans="1:14" ht="13.5" thickTop="1" x14ac:dyDescent="0.25">
      <c r="A496" s="2"/>
      <c r="B496" s="2"/>
      <c r="C496" s="2"/>
      <c r="D496" s="2"/>
      <c r="H496" s="6"/>
      <c r="I496" s="6"/>
      <c r="J496" s="6"/>
      <c r="K496" s="7"/>
      <c r="L496" s="6"/>
      <c r="M496" s="6"/>
      <c r="N496" s="6"/>
    </row>
    <row r="497" spans="1:14" ht="13" x14ac:dyDescent="0.25">
      <c r="A497" s="27" t="s">
        <v>231</v>
      </c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</row>
    <row r="499" spans="1:14" x14ac:dyDescent="0.25">
      <c r="A499" s="21" t="s">
        <v>159</v>
      </c>
      <c r="B499" s="21"/>
      <c r="C499" s="21"/>
      <c r="D499" s="21"/>
      <c r="F499" s="22">
        <v>44539</v>
      </c>
      <c r="G499" s="22"/>
      <c r="I499" s="23">
        <v>61250.21</v>
      </c>
      <c r="J499" s="23"/>
      <c r="M499" s="23">
        <v>49000.21</v>
      </c>
      <c r="N499" s="23"/>
    </row>
    <row r="500" spans="1:14" x14ac:dyDescent="0.25">
      <c r="A500" s="25" t="s">
        <v>160</v>
      </c>
      <c r="B500" s="25"/>
      <c r="C500" s="25"/>
      <c r="D500" s="25"/>
    </row>
    <row r="501" spans="1:14" x14ac:dyDescent="0.25">
      <c r="A501" s="25"/>
      <c r="B501" s="25"/>
      <c r="C501" s="25"/>
      <c r="D501" s="25"/>
    </row>
    <row r="502" spans="1:14" x14ac:dyDescent="0.25">
      <c r="A502" s="25"/>
      <c r="B502" s="25"/>
      <c r="C502" s="25"/>
      <c r="D502" s="25"/>
    </row>
    <row r="503" spans="1:14" x14ac:dyDescent="0.25">
      <c r="A503" s="25"/>
      <c r="B503" s="25"/>
      <c r="C503" s="25"/>
      <c r="D503" s="25"/>
    </row>
    <row r="505" spans="1:14" x14ac:dyDescent="0.25">
      <c r="A505" s="21" t="s">
        <v>161</v>
      </c>
      <c r="B505" s="21"/>
      <c r="C505" s="21"/>
      <c r="D505" s="21"/>
      <c r="F505" s="22">
        <v>44529</v>
      </c>
      <c r="G505" s="22"/>
      <c r="I505" s="23">
        <v>38836.800000000003</v>
      </c>
      <c r="J505" s="23"/>
      <c r="M505" s="23">
        <v>33251.68</v>
      </c>
      <c r="N505" s="23"/>
    </row>
    <row r="506" spans="1:14" x14ac:dyDescent="0.25">
      <c r="A506" s="25" t="s">
        <v>162</v>
      </c>
      <c r="B506" s="25"/>
      <c r="C506" s="25"/>
      <c r="D506" s="25"/>
    </row>
    <row r="507" spans="1:14" x14ac:dyDescent="0.25">
      <c r="A507" s="25"/>
      <c r="B507" s="25"/>
      <c r="C507" s="25"/>
      <c r="D507" s="25"/>
    </row>
    <row r="509" spans="1:14" x14ac:dyDescent="0.25">
      <c r="A509" s="21" t="s">
        <v>163</v>
      </c>
      <c r="B509" s="21"/>
      <c r="C509" s="21"/>
      <c r="D509" s="21"/>
      <c r="F509" s="22">
        <v>44519</v>
      </c>
      <c r="G509" s="22"/>
      <c r="I509" s="23">
        <v>31648</v>
      </c>
      <c r="J509" s="23"/>
      <c r="M509" s="23">
        <v>31648</v>
      </c>
      <c r="N509" s="23"/>
    </row>
    <row r="510" spans="1:14" x14ac:dyDescent="0.25">
      <c r="A510" s="25" t="s">
        <v>164</v>
      </c>
      <c r="B510" s="25"/>
      <c r="C510" s="25"/>
      <c r="D510" s="25"/>
    </row>
    <row r="511" spans="1:14" x14ac:dyDescent="0.25">
      <c r="A511" s="25"/>
      <c r="B511" s="25"/>
      <c r="C511" s="25"/>
      <c r="D511" s="25"/>
    </row>
    <row r="513" spans="1:14" x14ac:dyDescent="0.25">
      <c r="A513" s="21" t="s">
        <v>76</v>
      </c>
      <c r="B513" s="21"/>
      <c r="C513" s="21"/>
      <c r="D513" s="21"/>
      <c r="F513" s="22">
        <v>44518</v>
      </c>
      <c r="G513" s="22"/>
      <c r="I513" s="23">
        <v>10410</v>
      </c>
      <c r="J513" s="23"/>
      <c r="M513" s="23">
        <v>10410</v>
      </c>
      <c r="N513" s="23"/>
    </row>
    <row r="514" spans="1:14" x14ac:dyDescent="0.25">
      <c r="A514" s="25" t="s">
        <v>165</v>
      </c>
      <c r="B514" s="25"/>
      <c r="C514" s="25"/>
      <c r="D514" s="25"/>
    </row>
    <row r="515" spans="1:14" x14ac:dyDescent="0.25">
      <c r="A515" s="25"/>
      <c r="B515" s="25"/>
      <c r="C515" s="25"/>
      <c r="D515" s="25"/>
    </row>
    <row r="517" spans="1:14" ht="13.5" thickBot="1" x14ac:dyDescent="0.3">
      <c r="A517" s="29" t="s">
        <v>232</v>
      </c>
      <c r="B517" s="29"/>
      <c r="C517" s="29"/>
      <c r="D517" s="29"/>
      <c r="H517" s="26">
        <f>SUM(I499:J513)</f>
        <v>142145.01</v>
      </c>
      <c r="I517" s="26"/>
      <c r="J517" s="26"/>
      <c r="K517" s="4"/>
      <c r="L517" s="26">
        <f>SUM(M499:N514)</f>
        <v>124309.89</v>
      </c>
      <c r="M517" s="26"/>
      <c r="N517" s="26"/>
    </row>
    <row r="518" spans="1:14" ht="13.5" thickTop="1" x14ac:dyDescent="0.25">
      <c r="A518" s="2"/>
      <c r="B518" s="2"/>
      <c r="C518" s="2"/>
      <c r="D518" s="2"/>
      <c r="H518" s="6"/>
      <c r="I518" s="6"/>
      <c r="J518" s="6"/>
      <c r="K518" s="7"/>
      <c r="L518" s="6"/>
      <c r="M518" s="6"/>
      <c r="N518" s="6"/>
    </row>
    <row r="519" spans="1:14" ht="13" x14ac:dyDescent="0.25">
      <c r="A519" s="27" t="s">
        <v>251</v>
      </c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</row>
    <row r="521" spans="1:14" x14ac:dyDescent="0.25">
      <c r="A521" s="21" t="s">
        <v>166</v>
      </c>
      <c r="B521" s="21"/>
      <c r="C521" s="21"/>
      <c r="D521" s="21"/>
      <c r="F521" s="22">
        <v>44376</v>
      </c>
      <c r="G521" s="22"/>
      <c r="I521" s="23">
        <v>280806.49</v>
      </c>
      <c r="J521" s="23"/>
      <c r="M521" s="23">
        <v>204857</v>
      </c>
      <c r="N521" s="23"/>
    </row>
    <row r="522" spans="1:14" x14ac:dyDescent="0.25">
      <c r="A522" s="25" t="s">
        <v>167</v>
      </c>
      <c r="B522" s="25"/>
      <c r="C522" s="25"/>
      <c r="D522" s="25"/>
    </row>
    <row r="523" spans="1:14" x14ac:dyDescent="0.25">
      <c r="A523" s="25"/>
      <c r="B523" s="25"/>
      <c r="C523" s="25"/>
      <c r="D523" s="25"/>
    </row>
    <row r="524" spans="1:14" x14ac:dyDescent="0.25">
      <c r="A524" s="25"/>
      <c r="B524" s="25"/>
      <c r="C524" s="25"/>
      <c r="D524" s="25"/>
    </row>
    <row r="525" spans="1:14" x14ac:dyDescent="0.25">
      <c r="A525" s="25"/>
      <c r="B525" s="25"/>
      <c r="C525" s="25"/>
      <c r="D525" s="25"/>
    </row>
    <row r="526" spans="1:14" x14ac:dyDescent="0.25">
      <c r="A526" s="25"/>
      <c r="B526" s="25"/>
      <c r="C526" s="25"/>
      <c r="D526" s="25"/>
    </row>
    <row r="528" spans="1:14" ht="13.5" thickBot="1" x14ac:dyDescent="0.3">
      <c r="A528" s="29" t="s">
        <v>233</v>
      </c>
      <c r="B528" s="29"/>
      <c r="C528" s="29"/>
      <c r="D528" s="29"/>
      <c r="H528" s="26">
        <f>SUM(I521:J525)</f>
        <v>280806.49</v>
      </c>
      <c r="I528" s="26"/>
      <c r="J528" s="26"/>
      <c r="K528" s="4"/>
      <c r="L528" s="26">
        <f>SUM(M521:N526)</f>
        <v>204857</v>
      </c>
      <c r="M528" s="26"/>
      <c r="N528" s="26"/>
    </row>
    <row r="529" spans="1:14" ht="13.5" thickTop="1" x14ac:dyDescent="0.25">
      <c r="A529" s="2"/>
      <c r="B529" s="2"/>
      <c r="C529" s="2"/>
      <c r="D529" s="2"/>
      <c r="H529" s="6"/>
      <c r="I529" s="6"/>
      <c r="J529" s="6"/>
      <c r="K529" s="7"/>
      <c r="L529" s="6"/>
      <c r="M529" s="6"/>
      <c r="N529" s="6"/>
    </row>
    <row r="530" spans="1:14" ht="13" x14ac:dyDescent="0.25">
      <c r="A530" s="27" t="s">
        <v>248</v>
      </c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</row>
    <row r="532" spans="1:14" x14ac:dyDescent="0.25">
      <c r="A532" s="21" t="s">
        <v>249</v>
      </c>
      <c r="B532" s="21"/>
      <c r="C532" s="21"/>
      <c r="D532" s="21"/>
      <c r="F532" s="22">
        <v>44376</v>
      </c>
      <c r="G532" s="22"/>
      <c r="I532" s="23">
        <v>60000</v>
      </c>
      <c r="J532" s="23"/>
      <c r="M532" s="23">
        <v>60000</v>
      </c>
      <c r="N532" s="23"/>
    </row>
    <row r="533" spans="1:14" x14ac:dyDescent="0.25">
      <c r="A533" s="21" t="s">
        <v>168</v>
      </c>
      <c r="B533" s="21"/>
      <c r="C533" s="21"/>
      <c r="D533" s="21"/>
    </row>
    <row r="535" spans="1:14" ht="13.5" thickBot="1" x14ac:dyDescent="0.3">
      <c r="A535" s="29" t="s">
        <v>250</v>
      </c>
      <c r="B535" s="29"/>
      <c r="C535" s="29"/>
      <c r="D535" s="29"/>
      <c r="H535" s="26">
        <f>SUM(I532:J534)</f>
        <v>60000</v>
      </c>
      <c r="I535" s="26"/>
      <c r="J535" s="26"/>
      <c r="K535" s="4"/>
      <c r="L535" s="26">
        <f>SUM(M532:N534)</f>
        <v>60000</v>
      </c>
      <c r="M535" s="26"/>
      <c r="N535" s="26"/>
    </row>
    <row r="536" spans="1:14" ht="13.5" thickTop="1" x14ac:dyDescent="0.25">
      <c r="A536" s="2"/>
      <c r="B536" s="2"/>
      <c r="C536" s="2"/>
      <c r="D536" s="2"/>
      <c r="H536" s="6"/>
      <c r="I536" s="6"/>
      <c r="J536" s="6"/>
      <c r="K536" s="7"/>
      <c r="L536" s="6"/>
      <c r="M536" s="6"/>
      <c r="N536" s="6"/>
    </row>
    <row r="537" spans="1:14" ht="13" x14ac:dyDescent="0.25">
      <c r="A537" s="27" t="s">
        <v>234</v>
      </c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</row>
    <row r="539" spans="1:14" x14ac:dyDescent="0.25">
      <c r="A539" s="21" t="s">
        <v>169</v>
      </c>
      <c r="B539" s="21"/>
      <c r="C539" s="21"/>
      <c r="D539" s="21"/>
      <c r="F539" s="22">
        <v>44287</v>
      </c>
      <c r="G539" s="22"/>
      <c r="I539" s="23">
        <v>136986.01</v>
      </c>
      <c r="J539" s="23"/>
      <c r="M539" s="23">
        <v>136986.01</v>
      </c>
      <c r="N539" s="23"/>
    </row>
    <row r="540" spans="1:14" x14ac:dyDescent="0.25">
      <c r="A540" s="21" t="s">
        <v>170</v>
      </c>
      <c r="B540" s="21"/>
      <c r="C540" s="21"/>
      <c r="D540" s="21"/>
    </row>
    <row r="542" spans="1:14" x14ac:dyDescent="0.25">
      <c r="A542" s="21" t="s">
        <v>94</v>
      </c>
      <c r="B542" s="21"/>
      <c r="C542" s="21"/>
      <c r="D542" s="21"/>
      <c r="F542" s="22">
        <v>44287</v>
      </c>
      <c r="G542" s="22"/>
      <c r="I542" s="23">
        <v>62990.89</v>
      </c>
      <c r="J542" s="23"/>
      <c r="M542" s="23">
        <v>62990.89</v>
      </c>
      <c r="N542" s="23"/>
    </row>
    <row r="543" spans="1:14" x14ac:dyDescent="0.25">
      <c r="A543" s="21" t="s">
        <v>170</v>
      </c>
      <c r="B543" s="21"/>
      <c r="C543" s="21"/>
      <c r="D543" s="21"/>
    </row>
    <row r="545" spans="1:14" x14ac:dyDescent="0.25">
      <c r="A545" s="21" t="s">
        <v>171</v>
      </c>
      <c r="B545" s="21"/>
      <c r="C545" s="21"/>
      <c r="D545" s="21"/>
      <c r="F545" s="22">
        <v>44287</v>
      </c>
      <c r="G545" s="22"/>
      <c r="I545" s="23">
        <v>42468.800000000003</v>
      </c>
      <c r="J545" s="23"/>
      <c r="M545" s="23">
        <v>42468.800000000003</v>
      </c>
      <c r="N545" s="23"/>
    </row>
    <row r="546" spans="1:14" x14ac:dyDescent="0.25">
      <c r="A546" s="21" t="s">
        <v>170</v>
      </c>
      <c r="B546" s="21"/>
      <c r="C546" s="21"/>
      <c r="D546" s="21"/>
    </row>
    <row r="548" spans="1:14" ht="13.5" thickBot="1" x14ac:dyDescent="0.3">
      <c r="A548" s="29" t="s">
        <v>235</v>
      </c>
      <c r="B548" s="29"/>
      <c r="C548" s="29"/>
      <c r="D548" s="29"/>
      <c r="H548" s="26">
        <f>SUM(I539:J547)</f>
        <v>242445.7</v>
      </c>
      <c r="I548" s="26"/>
      <c r="J548" s="26"/>
      <c r="K548" s="4"/>
      <c r="L548" s="26">
        <f>SUM(M539:N547)</f>
        <v>242445.7</v>
      </c>
      <c r="M548" s="26"/>
      <c r="N548" s="26"/>
    </row>
    <row r="549" spans="1:14" ht="13.5" thickTop="1" x14ac:dyDescent="0.25">
      <c r="A549" s="2"/>
      <c r="B549" s="2"/>
      <c r="C549" s="2"/>
      <c r="D549" s="2"/>
      <c r="H549" s="6"/>
      <c r="I549" s="6"/>
      <c r="J549" s="6"/>
      <c r="K549" s="7"/>
      <c r="L549" s="6"/>
      <c r="M549" s="6"/>
      <c r="N549" s="6"/>
    </row>
    <row r="550" spans="1:14" ht="13" x14ac:dyDescent="0.25">
      <c r="A550" s="27" t="s">
        <v>236</v>
      </c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</row>
    <row r="552" spans="1:14" x14ac:dyDescent="0.25">
      <c r="A552" s="21" t="s">
        <v>172</v>
      </c>
      <c r="B552" s="21"/>
      <c r="C552" s="21"/>
      <c r="D552" s="21"/>
      <c r="F552" s="22">
        <v>44287</v>
      </c>
      <c r="G552" s="22"/>
      <c r="I552" s="23">
        <v>10048.75</v>
      </c>
      <c r="J552" s="23"/>
      <c r="M552" s="23">
        <v>10048.75</v>
      </c>
      <c r="N552" s="23"/>
    </row>
    <row r="553" spans="1:14" x14ac:dyDescent="0.25">
      <c r="A553" s="25" t="s">
        <v>173</v>
      </c>
      <c r="B553" s="25"/>
      <c r="C553" s="25"/>
      <c r="D553" s="25"/>
    </row>
    <row r="555" spans="1:14" ht="13.5" thickBot="1" x14ac:dyDescent="0.3">
      <c r="A555" s="29" t="s">
        <v>237</v>
      </c>
      <c r="B555" s="29"/>
      <c r="C555" s="29"/>
      <c r="D555" s="29"/>
      <c r="H555" s="26">
        <f>SUM(I552:J554)</f>
        <v>10048.75</v>
      </c>
      <c r="I555" s="26"/>
      <c r="J555" s="26"/>
      <c r="K555" s="4"/>
      <c r="L555" s="26">
        <f>SUM(M552:N554)</f>
        <v>10048.75</v>
      </c>
      <c r="M555" s="26"/>
      <c r="N555" s="26"/>
    </row>
    <row r="556" spans="1:14" ht="13.5" thickTop="1" x14ac:dyDescent="0.25">
      <c r="A556" s="2"/>
      <c r="B556" s="2"/>
      <c r="C556" s="2"/>
      <c r="D556" s="2"/>
      <c r="H556" s="6"/>
      <c r="I556" s="6"/>
      <c r="J556" s="6"/>
      <c r="K556" s="7"/>
      <c r="L556" s="6"/>
      <c r="M556" s="6"/>
      <c r="N556" s="6"/>
    </row>
    <row r="557" spans="1:14" ht="13" x14ac:dyDescent="0.25">
      <c r="A557" s="27" t="s">
        <v>238</v>
      </c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</row>
    <row r="559" spans="1:14" x14ac:dyDescent="0.25">
      <c r="A559" s="21" t="s">
        <v>174</v>
      </c>
      <c r="B559" s="21"/>
      <c r="C559" s="21"/>
      <c r="D559" s="21"/>
      <c r="F559" s="22">
        <v>44606</v>
      </c>
      <c r="G559" s="22"/>
      <c r="I559" s="24">
        <v>80000</v>
      </c>
      <c r="J559" s="24"/>
      <c r="M559" s="23">
        <v>80000</v>
      </c>
      <c r="N559" s="23"/>
    </row>
    <row r="560" spans="1:14" x14ac:dyDescent="0.25">
      <c r="A560" s="25" t="s">
        <v>175</v>
      </c>
      <c r="B560" s="25"/>
      <c r="C560" s="25"/>
      <c r="D560" s="25"/>
    </row>
    <row r="561" spans="1:14" x14ac:dyDescent="0.25">
      <c r="A561" s="25"/>
      <c r="B561" s="25"/>
      <c r="C561" s="25"/>
      <c r="D561" s="25"/>
    </row>
    <row r="563" spans="1:14" x14ac:dyDescent="0.25">
      <c r="A563" s="21" t="s">
        <v>176</v>
      </c>
      <c r="B563" s="21"/>
      <c r="C563" s="21"/>
      <c r="D563" s="21"/>
      <c r="F563" s="22">
        <v>44287</v>
      </c>
      <c r="G563" s="22"/>
      <c r="I563" s="23">
        <v>46316</v>
      </c>
      <c r="J563" s="23"/>
      <c r="M563" s="23">
        <v>46316</v>
      </c>
      <c r="N563" s="23"/>
    </row>
    <row r="564" spans="1:14" x14ac:dyDescent="0.25">
      <c r="A564" s="21" t="s">
        <v>177</v>
      </c>
      <c r="B564" s="21"/>
      <c r="C564" s="21"/>
      <c r="D564" s="21"/>
    </row>
    <row r="566" spans="1:14" ht="13.5" thickBot="1" x14ac:dyDescent="0.3">
      <c r="A566" s="29" t="s">
        <v>239</v>
      </c>
      <c r="B566" s="29"/>
      <c r="C566" s="29"/>
      <c r="D566" s="29"/>
      <c r="H566" s="26">
        <f>SUM(I559:J565)</f>
        <v>126316</v>
      </c>
      <c r="I566" s="26"/>
      <c r="J566" s="26"/>
      <c r="K566" s="4"/>
      <c r="L566" s="26">
        <f>SUM(M559:N565)</f>
        <v>126316</v>
      </c>
      <c r="M566" s="26"/>
      <c r="N566" s="26"/>
    </row>
    <row r="567" spans="1:14" ht="13.5" thickTop="1" x14ac:dyDescent="0.25">
      <c r="A567" s="2"/>
      <c r="B567" s="2"/>
      <c r="C567" s="2"/>
      <c r="D567" s="2"/>
      <c r="H567" s="6"/>
      <c r="I567" s="6"/>
      <c r="J567" s="6"/>
      <c r="K567" s="7"/>
      <c r="L567" s="6"/>
      <c r="M567" s="6"/>
      <c r="N567" s="6"/>
    </row>
    <row r="568" spans="1:14" ht="13" x14ac:dyDescent="0.25">
      <c r="A568" s="27" t="s">
        <v>240</v>
      </c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</row>
    <row r="570" spans="1:14" x14ac:dyDescent="0.25">
      <c r="A570" s="21" t="s">
        <v>178</v>
      </c>
      <c r="B570" s="21"/>
      <c r="C570" s="21"/>
      <c r="D570" s="21"/>
      <c r="F570" s="22">
        <v>44287</v>
      </c>
      <c r="G570" s="22"/>
      <c r="I570" s="23">
        <v>15833</v>
      </c>
      <c r="J570" s="23"/>
      <c r="M570" s="23">
        <v>15833</v>
      </c>
      <c r="N570" s="23"/>
    </row>
    <row r="571" spans="1:14" s="12" customFormat="1" x14ac:dyDescent="0.25">
      <c r="A571" s="30" t="s">
        <v>179</v>
      </c>
      <c r="B571" s="30"/>
      <c r="C571" s="30"/>
      <c r="D571" s="30"/>
      <c r="H571" s="13"/>
      <c r="I571" s="13"/>
    </row>
    <row r="572" spans="1:14" s="12" customFormat="1" x14ac:dyDescent="0.25">
      <c r="H572" s="13"/>
      <c r="I572" s="13"/>
    </row>
    <row r="573" spans="1:14" s="12" customFormat="1" ht="13.5" thickBot="1" x14ac:dyDescent="0.3">
      <c r="A573" s="33" t="s">
        <v>241</v>
      </c>
      <c r="B573" s="33"/>
      <c r="C573" s="33"/>
      <c r="D573" s="33"/>
      <c r="H573" s="34">
        <f>SUM(I570:J572)</f>
        <v>15833</v>
      </c>
      <c r="I573" s="34"/>
      <c r="J573" s="34"/>
      <c r="K573" s="15"/>
      <c r="L573" s="34">
        <f>SUM(M570:N572)</f>
        <v>15833</v>
      </c>
      <c r="M573" s="34"/>
      <c r="N573" s="34"/>
    </row>
    <row r="574" spans="1:14" s="12" customFormat="1" ht="13.5" thickTop="1" x14ac:dyDescent="0.25">
      <c r="A574" s="14"/>
      <c r="B574" s="14"/>
      <c r="C574" s="14"/>
      <c r="D574" s="14"/>
      <c r="H574" s="16"/>
      <c r="I574" s="16"/>
      <c r="J574" s="16"/>
      <c r="K574" s="13"/>
      <c r="L574" s="16"/>
      <c r="M574" s="16"/>
      <c r="N574" s="16"/>
    </row>
    <row r="575" spans="1:14" ht="13" x14ac:dyDescent="0.25">
      <c r="A575" s="27" t="s">
        <v>242</v>
      </c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</row>
    <row r="577" spans="1:14" x14ac:dyDescent="0.25">
      <c r="A577" s="21" t="s">
        <v>142</v>
      </c>
      <c r="B577" s="21"/>
      <c r="C577" s="21"/>
      <c r="D577" s="21"/>
      <c r="F577" s="22">
        <v>44287</v>
      </c>
      <c r="G577" s="22"/>
      <c r="I577" s="23">
        <v>484020</v>
      </c>
      <c r="J577" s="23"/>
      <c r="M577" s="23">
        <v>484020</v>
      </c>
      <c r="N577" s="23"/>
    </row>
    <row r="578" spans="1:14" x14ac:dyDescent="0.25">
      <c r="A578" s="25" t="s">
        <v>180</v>
      </c>
      <c r="B578" s="25"/>
      <c r="C578" s="25"/>
      <c r="D578" s="25"/>
    </row>
    <row r="579" spans="1:14" x14ac:dyDescent="0.25">
      <c r="A579" s="25"/>
      <c r="B579" s="25"/>
      <c r="C579" s="25"/>
      <c r="D579" s="25"/>
    </row>
    <row r="580" spans="1:14" ht="13.5" thickBot="1" x14ac:dyDescent="0.3">
      <c r="A580" s="29" t="s">
        <v>243</v>
      </c>
      <c r="B580" s="29"/>
      <c r="C580" s="29"/>
      <c r="D580" s="29"/>
      <c r="H580" s="26">
        <f>SUM(I577:J579)</f>
        <v>484020</v>
      </c>
      <c r="I580" s="26"/>
      <c r="J580" s="26"/>
      <c r="K580" s="4"/>
      <c r="L580" s="26">
        <f>SUM(M577:N579)</f>
        <v>484020</v>
      </c>
      <c r="M580" s="26"/>
      <c r="N580" s="26"/>
    </row>
    <row r="581" spans="1:14" ht="13.5" thickTop="1" x14ac:dyDescent="0.25">
      <c r="A581" s="2"/>
      <c r="B581" s="2"/>
      <c r="C581" s="2"/>
      <c r="D581" s="2"/>
      <c r="H581" s="6"/>
      <c r="I581" s="6"/>
      <c r="J581" s="6"/>
      <c r="K581" s="7"/>
      <c r="L581" s="6"/>
      <c r="M581" s="6"/>
      <c r="N581" s="6"/>
    </row>
    <row r="582" spans="1:14" ht="13" x14ac:dyDescent="0.25">
      <c r="A582" s="27" t="s">
        <v>244</v>
      </c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</row>
    <row r="584" spans="1:14" x14ac:dyDescent="0.25">
      <c r="A584" s="21" t="s">
        <v>181</v>
      </c>
      <c r="B584" s="21"/>
      <c r="C584" s="21"/>
      <c r="D584" s="21"/>
      <c r="F584" s="22">
        <v>44298</v>
      </c>
      <c r="G584" s="22"/>
      <c r="I584" s="23">
        <v>118800</v>
      </c>
      <c r="J584" s="23"/>
      <c r="M584" s="23">
        <v>27000</v>
      </c>
      <c r="N584" s="23"/>
    </row>
    <row r="585" spans="1:14" x14ac:dyDescent="0.25">
      <c r="A585" s="25" t="s">
        <v>182</v>
      </c>
      <c r="B585" s="25"/>
      <c r="C585" s="25"/>
      <c r="D585" s="25"/>
    </row>
    <row r="586" spans="1:14" x14ac:dyDescent="0.25">
      <c r="A586" s="25"/>
      <c r="B586" s="25"/>
      <c r="C586" s="25"/>
      <c r="D586" s="25"/>
    </row>
    <row r="588" spans="1:14" x14ac:dyDescent="0.25">
      <c r="A588" s="21" t="s">
        <v>183</v>
      </c>
      <c r="B588" s="21"/>
      <c r="C588" s="21"/>
      <c r="D588" s="21"/>
      <c r="F588" s="22">
        <v>44287</v>
      </c>
      <c r="G588" s="22"/>
      <c r="I588" s="23">
        <v>8000</v>
      </c>
      <c r="J588" s="23"/>
      <c r="M588" s="23">
        <v>8000</v>
      </c>
      <c r="N588" s="23"/>
    </row>
    <row r="589" spans="1:14" x14ac:dyDescent="0.25">
      <c r="A589" s="21" t="s">
        <v>184</v>
      </c>
      <c r="B589" s="21"/>
      <c r="C589" s="21"/>
      <c r="D589" s="21"/>
    </row>
    <row r="591" spans="1:14" x14ac:dyDescent="0.25">
      <c r="A591" s="21" t="s">
        <v>49</v>
      </c>
      <c r="B591" s="21"/>
      <c r="C591" s="21"/>
      <c r="D591" s="21"/>
      <c r="F591" s="22">
        <v>44287</v>
      </c>
      <c r="G591" s="22"/>
      <c r="I591" s="23">
        <v>25000</v>
      </c>
      <c r="J591" s="23"/>
      <c r="M591" s="23">
        <v>25000</v>
      </c>
      <c r="N591" s="23"/>
    </row>
    <row r="592" spans="1:14" x14ac:dyDescent="0.25">
      <c r="A592" s="25" t="s">
        <v>185</v>
      </c>
      <c r="B592" s="25"/>
      <c r="C592" s="25"/>
      <c r="D592" s="25"/>
    </row>
    <row r="593" spans="1:14" x14ac:dyDescent="0.25">
      <c r="A593" s="25"/>
      <c r="B593" s="25"/>
      <c r="C593" s="25"/>
      <c r="D593" s="25"/>
    </row>
    <row r="595" spans="1:14" x14ac:dyDescent="0.25">
      <c r="A595" s="21" t="s">
        <v>14</v>
      </c>
      <c r="B595" s="21"/>
      <c r="C595" s="21"/>
      <c r="D595" s="21"/>
      <c r="F595" s="22">
        <v>44298</v>
      </c>
      <c r="G595" s="22"/>
      <c r="I595" s="23">
        <v>129576</v>
      </c>
      <c r="J595" s="23"/>
      <c r="M595" s="23">
        <v>13000</v>
      </c>
      <c r="N595" s="23"/>
    </row>
    <row r="596" spans="1:14" x14ac:dyDescent="0.25">
      <c r="A596" s="25" t="s">
        <v>186</v>
      </c>
      <c r="B596" s="25"/>
      <c r="C596" s="25"/>
      <c r="D596" s="25"/>
    </row>
    <row r="597" spans="1:14" x14ac:dyDescent="0.25">
      <c r="A597" s="25"/>
      <c r="B597" s="25"/>
      <c r="C597" s="25"/>
      <c r="D597" s="25"/>
    </row>
    <row r="599" spans="1:14" ht="13.5" thickBot="1" x14ac:dyDescent="0.3">
      <c r="A599" s="29" t="s">
        <v>245</v>
      </c>
      <c r="B599" s="29"/>
      <c r="C599" s="29"/>
      <c r="D599" s="29"/>
      <c r="H599" s="26">
        <f>SUM(I584:J598)</f>
        <v>281376</v>
      </c>
      <c r="I599" s="26"/>
      <c r="J599" s="26"/>
      <c r="K599" s="4"/>
      <c r="L599" s="26">
        <f>SUM(M584:N598)</f>
        <v>73000</v>
      </c>
      <c r="M599" s="26"/>
      <c r="N599" s="26"/>
    </row>
    <row r="600" spans="1:14" ht="13.5" thickTop="1" x14ac:dyDescent="0.25">
      <c r="A600" s="2"/>
      <c r="B600" s="2"/>
      <c r="C600" s="2"/>
      <c r="D600" s="2"/>
      <c r="H600" s="6"/>
      <c r="I600" s="6"/>
      <c r="J600" s="6"/>
      <c r="K600" s="7"/>
      <c r="L600" s="6"/>
      <c r="M600" s="6"/>
      <c r="N600" s="6"/>
    </row>
    <row r="601" spans="1:14" ht="13" x14ac:dyDescent="0.25">
      <c r="A601" s="27" t="s">
        <v>187</v>
      </c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</row>
    <row r="603" spans="1:14" x14ac:dyDescent="0.25">
      <c r="A603" s="21" t="s">
        <v>188</v>
      </c>
      <c r="B603" s="21"/>
      <c r="C603" s="21"/>
      <c r="D603" s="21"/>
      <c r="F603" s="22">
        <v>44566</v>
      </c>
      <c r="G603" s="22"/>
      <c r="I603" s="23">
        <v>700</v>
      </c>
      <c r="J603" s="23"/>
      <c r="M603" s="23">
        <v>700</v>
      </c>
      <c r="N603" s="23"/>
    </row>
    <row r="604" spans="1:14" x14ac:dyDescent="0.25">
      <c r="A604" s="21" t="s">
        <v>189</v>
      </c>
      <c r="B604" s="21"/>
      <c r="C604" s="21"/>
      <c r="D604" s="21"/>
    </row>
    <row r="606" spans="1:14" x14ac:dyDescent="0.25">
      <c r="A606" s="21" t="s">
        <v>190</v>
      </c>
      <c r="B606" s="21"/>
      <c r="C606" s="21"/>
      <c r="D606" s="21"/>
      <c r="F606" s="22">
        <v>44566</v>
      </c>
      <c r="G606" s="22"/>
      <c r="I606" s="24">
        <v>750</v>
      </c>
      <c r="J606" s="24"/>
      <c r="M606" s="23">
        <v>750</v>
      </c>
      <c r="N606" s="23"/>
    </row>
    <row r="607" spans="1:14" x14ac:dyDescent="0.25">
      <c r="A607" s="21" t="s">
        <v>189</v>
      </c>
      <c r="B607" s="21"/>
      <c r="C607" s="21"/>
      <c r="D607" s="21"/>
      <c r="I607" s="13"/>
      <c r="J607" s="12"/>
    </row>
    <row r="608" spans="1:14" x14ac:dyDescent="0.25">
      <c r="I608" s="13"/>
      <c r="J608" s="12"/>
    </row>
    <row r="609" spans="1:14" x14ac:dyDescent="0.25">
      <c r="A609" s="21" t="s">
        <v>191</v>
      </c>
      <c r="B609" s="21"/>
      <c r="C609" s="21"/>
      <c r="D609" s="21"/>
      <c r="F609" s="22">
        <v>44468</v>
      </c>
      <c r="G609" s="22"/>
      <c r="I609" s="24">
        <v>750</v>
      </c>
      <c r="J609" s="24"/>
      <c r="M609" s="23">
        <v>750</v>
      </c>
      <c r="N609" s="23"/>
    </row>
    <row r="610" spans="1:14" x14ac:dyDescent="0.25">
      <c r="A610" s="21" t="s">
        <v>189</v>
      </c>
      <c r="B610" s="21"/>
      <c r="C610" s="21"/>
      <c r="D610" s="21"/>
      <c r="I610" s="13"/>
      <c r="J610" s="12"/>
    </row>
    <row r="611" spans="1:14" x14ac:dyDescent="0.25">
      <c r="I611" s="13"/>
      <c r="J611" s="12"/>
    </row>
    <row r="612" spans="1:14" x14ac:dyDescent="0.25">
      <c r="A612" s="21" t="s">
        <v>191</v>
      </c>
      <c r="B612" s="21"/>
      <c r="C612" s="21"/>
      <c r="D612" s="21"/>
      <c r="F612" s="22">
        <v>44552</v>
      </c>
      <c r="G612" s="22"/>
      <c r="I612" s="24">
        <v>750</v>
      </c>
      <c r="J612" s="24"/>
      <c r="M612" s="23">
        <v>750</v>
      </c>
      <c r="N612" s="23"/>
    </row>
    <row r="613" spans="1:14" x14ac:dyDescent="0.25">
      <c r="A613" s="21" t="s">
        <v>189</v>
      </c>
      <c r="B613" s="21"/>
      <c r="C613" s="21"/>
      <c r="D613" s="21"/>
      <c r="I613" s="13"/>
      <c r="J613" s="12"/>
    </row>
    <row r="614" spans="1:14" x14ac:dyDescent="0.25">
      <c r="I614" s="13"/>
      <c r="J614" s="12"/>
    </row>
    <row r="615" spans="1:14" x14ac:dyDescent="0.25">
      <c r="A615" s="21" t="s">
        <v>192</v>
      </c>
      <c r="B615" s="21"/>
      <c r="C615" s="21"/>
      <c r="D615" s="21"/>
      <c r="F615" s="22">
        <v>44566</v>
      </c>
      <c r="G615" s="22"/>
      <c r="I615" s="24">
        <v>1000</v>
      </c>
      <c r="J615" s="24"/>
      <c r="M615" s="23">
        <v>1000</v>
      </c>
      <c r="N615" s="23"/>
    </row>
    <row r="616" spans="1:14" x14ac:dyDescent="0.25">
      <c r="A616" s="21" t="s">
        <v>189</v>
      </c>
      <c r="B616" s="21"/>
      <c r="C616" s="21"/>
      <c r="D616" s="21"/>
      <c r="I616" s="13"/>
      <c r="J616" s="12"/>
    </row>
    <row r="617" spans="1:14" x14ac:dyDescent="0.25">
      <c r="I617" s="13"/>
      <c r="J617" s="12"/>
    </row>
    <row r="618" spans="1:14" x14ac:dyDescent="0.25">
      <c r="A618" s="21" t="s">
        <v>193</v>
      </c>
      <c r="B618" s="21"/>
      <c r="C618" s="21"/>
      <c r="D618" s="21"/>
      <c r="F618" s="22">
        <v>44552</v>
      </c>
      <c r="G618" s="22"/>
      <c r="I618" s="24">
        <v>1500</v>
      </c>
      <c r="J618" s="24"/>
      <c r="M618" s="23">
        <v>1500</v>
      </c>
      <c r="N618" s="23"/>
    </row>
    <row r="619" spans="1:14" x14ac:dyDescent="0.25">
      <c r="A619" s="21" t="s">
        <v>189</v>
      </c>
      <c r="B619" s="21"/>
      <c r="C619" s="21"/>
      <c r="D619" s="21"/>
      <c r="I619" s="13"/>
      <c r="J619" s="12"/>
    </row>
    <row r="620" spans="1:14" x14ac:dyDescent="0.25">
      <c r="I620" s="13"/>
      <c r="J620" s="12"/>
    </row>
    <row r="621" spans="1:14" x14ac:dyDescent="0.25">
      <c r="A621" s="21" t="s">
        <v>194</v>
      </c>
      <c r="B621" s="21"/>
      <c r="C621" s="21"/>
      <c r="D621" s="21"/>
      <c r="F621" s="22">
        <v>44566</v>
      </c>
      <c r="G621" s="22"/>
      <c r="I621" s="24">
        <v>1150</v>
      </c>
      <c r="J621" s="24"/>
      <c r="M621" s="23">
        <v>1150</v>
      </c>
      <c r="N621" s="23"/>
    </row>
    <row r="622" spans="1:14" x14ac:dyDescent="0.25">
      <c r="A622" s="21" t="s">
        <v>189</v>
      </c>
      <c r="B622" s="21"/>
      <c r="C622" s="21"/>
      <c r="D622" s="21"/>
      <c r="I622" s="13"/>
      <c r="J622" s="12"/>
    </row>
    <row r="623" spans="1:14" x14ac:dyDescent="0.25">
      <c r="I623" s="13"/>
      <c r="J623" s="12"/>
    </row>
    <row r="624" spans="1:14" x14ac:dyDescent="0.25">
      <c r="A624" s="21" t="s">
        <v>195</v>
      </c>
      <c r="B624" s="21"/>
      <c r="C624" s="21"/>
      <c r="D624" s="21"/>
      <c r="F624" s="22">
        <v>44468</v>
      </c>
      <c r="G624" s="22"/>
      <c r="I624" s="24">
        <v>1500</v>
      </c>
      <c r="J624" s="24"/>
      <c r="M624" s="23">
        <v>1500</v>
      </c>
      <c r="N624" s="23"/>
    </row>
    <row r="625" spans="1:14" x14ac:dyDescent="0.25">
      <c r="A625" s="21" t="s">
        <v>189</v>
      </c>
      <c r="B625" s="21"/>
      <c r="C625" s="21"/>
      <c r="D625" s="21"/>
      <c r="I625" s="13"/>
      <c r="J625" s="12"/>
    </row>
    <row r="626" spans="1:14" x14ac:dyDescent="0.25">
      <c r="I626" s="13"/>
      <c r="J626" s="12"/>
    </row>
    <row r="627" spans="1:14" x14ac:dyDescent="0.25">
      <c r="A627" s="21" t="s">
        <v>196</v>
      </c>
      <c r="B627" s="21"/>
      <c r="C627" s="21"/>
      <c r="D627" s="21"/>
      <c r="F627" s="22">
        <v>44552</v>
      </c>
      <c r="G627" s="22"/>
      <c r="I627" s="24">
        <v>1500</v>
      </c>
      <c r="J627" s="24"/>
      <c r="M627" s="23">
        <v>1500</v>
      </c>
      <c r="N627" s="23"/>
    </row>
    <row r="628" spans="1:14" x14ac:dyDescent="0.25">
      <c r="A628" s="21" t="s">
        <v>189</v>
      </c>
      <c r="B628" s="21"/>
      <c r="C628" s="21"/>
      <c r="D628" s="21"/>
      <c r="I628" s="13"/>
      <c r="J628" s="12"/>
    </row>
    <row r="629" spans="1:14" x14ac:dyDescent="0.25">
      <c r="I629" s="13"/>
      <c r="J629" s="12"/>
    </row>
    <row r="630" spans="1:14" x14ac:dyDescent="0.25">
      <c r="A630" s="21" t="s">
        <v>197</v>
      </c>
      <c r="B630" s="21"/>
      <c r="C630" s="21"/>
      <c r="D630" s="21"/>
      <c r="F630" s="22">
        <v>44566</v>
      </c>
      <c r="G630" s="22"/>
      <c r="I630" s="24">
        <v>1500</v>
      </c>
      <c r="J630" s="24"/>
      <c r="M630" s="23">
        <v>1500</v>
      </c>
      <c r="N630" s="23"/>
    </row>
    <row r="631" spans="1:14" x14ac:dyDescent="0.25">
      <c r="A631" s="21" t="s">
        <v>189</v>
      </c>
      <c r="B631" s="21"/>
      <c r="C631" s="21"/>
      <c r="D631" s="21"/>
      <c r="I631" s="13"/>
      <c r="J631" s="12"/>
    </row>
    <row r="632" spans="1:14" x14ac:dyDescent="0.25">
      <c r="I632" s="13"/>
      <c r="J632" s="12"/>
    </row>
    <row r="633" spans="1:14" x14ac:dyDescent="0.25">
      <c r="A633" s="21" t="s">
        <v>198</v>
      </c>
      <c r="B633" s="21"/>
      <c r="C633" s="21"/>
      <c r="D633" s="21"/>
      <c r="F633" s="22">
        <v>44552</v>
      </c>
      <c r="G633" s="22"/>
      <c r="I633" s="24">
        <v>1000</v>
      </c>
      <c r="J633" s="24"/>
      <c r="M633" s="23">
        <v>1000</v>
      </c>
      <c r="N633" s="23"/>
    </row>
    <row r="634" spans="1:14" x14ac:dyDescent="0.25">
      <c r="A634" s="21" t="s">
        <v>189</v>
      </c>
      <c r="B634" s="21"/>
      <c r="C634" s="21"/>
      <c r="D634" s="21"/>
      <c r="I634" s="13"/>
      <c r="J634" s="12"/>
    </row>
    <row r="635" spans="1:14" x14ac:dyDescent="0.25">
      <c r="I635" s="13"/>
      <c r="J635" s="12"/>
    </row>
    <row r="636" spans="1:14" x14ac:dyDescent="0.25">
      <c r="A636" s="21" t="s">
        <v>199</v>
      </c>
      <c r="B636" s="21"/>
      <c r="C636" s="21"/>
      <c r="D636" s="21"/>
      <c r="F636" s="22">
        <v>44566</v>
      </c>
      <c r="G636" s="22"/>
      <c r="I636" s="24">
        <v>600</v>
      </c>
      <c r="J636" s="24"/>
      <c r="M636" s="23">
        <v>600</v>
      </c>
      <c r="N636" s="23"/>
    </row>
    <row r="637" spans="1:14" x14ac:dyDescent="0.25">
      <c r="A637" s="21" t="s">
        <v>189</v>
      </c>
      <c r="B637" s="21"/>
      <c r="C637" s="21"/>
      <c r="D637" s="21"/>
      <c r="I637" s="13"/>
      <c r="J637" s="12"/>
    </row>
    <row r="638" spans="1:14" x14ac:dyDescent="0.25">
      <c r="I638" s="13"/>
      <c r="J638" s="12"/>
    </row>
    <row r="639" spans="1:14" x14ac:dyDescent="0.25">
      <c r="A639" s="21" t="s">
        <v>200</v>
      </c>
      <c r="B639" s="21"/>
      <c r="C639" s="21"/>
      <c r="D639" s="21"/>
      <c r="F639" s="22">
        <v>44572</v>
      </c>
      <c r="G639" s="22"/>
      <c r="I639" s="24">
        <v>350</v>
      </c>
      <c r="J639" s="24"/>
      <c r="M639" s="23">
        <v>350</v>
      </c>
      <c r="N639" s="23"/>
    </row>
    <row r="640" spans="1:14" x14ac:dyDescent="0.25">
      <c r="A640" s="21" t="s">
        <v>189</v>
      </c>
      <c r="B640" s="21"/>
      <c r="C640" s="21"/>
      <c r="D640" s="21"/>
      <c r="I640" s="13"/>
      <c r="J640" s="12"/>
    </row>
    <row r="641" spans="1:14" x14ac:dyDescent="0.25">
      <c r="I641" s="13"/>
      <c r="J641" s="12"/>
    </row>
    <row r="642" spans="1:14" x14ac:dyDescent="0.25">
      <c r="A642" s="21" t="s">
        <v>201</v>
      </c>
      <c r="B642" s="21"/>
      <c r="C642" s="21"/>
      <c r="D642" s="21"/>
      <c r="F642" s="22">
        <v>44552</v>
      </c>
      <c r="G642" s="22"/>
      <c r="I642" s="24">
        <v>1500</v>
      </c>
      <c r="J642" s="24"/>
      <c r="M642" s="23">
        <v>1500</v>
      </c>
      <c r="N642" s="23"/>
    </row>
    <row r="643" spans="1:14" x14ac:dyDescent="0.25">
      <c r="A643" s="21" t="s">
        <v>189</v>
      </c>
      <c r="B643" s="21"/>
      <c r="C643" s="21"/>
      <c r="D643" s="21"/>
      <c r="I643" s="13"/>
      <c r="J643" s="12"/>
    </row>
    <row r="644" spans="1:14" x14ac:dyDescent="0.25">
      <c r="I644" s="13"/>
      <c r="J644" s="12"/>
    </row>
    <row r="645" spans="1:14" ht="13.5" thickBot="1" x14ac:dyDescent="0.3">
      <c r="A645" s="29" t="s">
        <v>208</v>
      </c>
      <c r="B645" s="29"/>
      <c r="C645" s="29"/>
      <c r="D645" s="29"/>
      <c r="H645" s="35">
        <f>SUM(I603:J642)</f>
        <v>14550</v>
      </c>
      <c r="I645" s="35"/>
      <c r="J645" s="35"/>
      <c r="K645" s="4"/>
      <c r="L645" s="26">
        <f>SUM(M603:N642)</f>
        <v>14550</v>
      </c>
      <c r="M645" s="26"/>
      <c r="N645" s="26"/>
    </row>
    <row r="646" spans="1:14" ht="13.5" thickTop="1" x14ac:dyDescent="0.25">
      <c r="A646" s="2"/>
      <c r="B646" s="2"/>
      <c r="C646" s="2"/>
      <c r="D646" s="2"/>
      <c r="H646" s="6"/>
      <c r="I646" s="6"/>
      <c r="J646" s="6"/>
      <c r="K646" s="7"/>
      <c r="L646" s="6"/>
      <c r="M646" s="6"/>
      <c r="N646" s="6"/>
    </row>
    <row r="647" spans="1:14" ht="13" x14ac:dyDescent="0.25">
      <c r="A647" s="27" t="s">
        <v>202</v>
      </c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</row>
    <row r="649" spans="1:14" x14ac:dyDescent="0.25">
      <c r="A649" s="21" t="s">
        <v>5</v>
      </c>
      <c r="B649" s="21"/>
      <c r="C649" s="21"/>
      <c r="D649" s="21"/>
      <c r="F649" s="22">
        <v>44349</v>
      </c>
      <c r="G649" s="22"/>
      <c r="I649" s="23">
        <v>11909</v>
      </c>
      <c r="J649" s="23"/>
      <c r="M649" s="23">
        <v>10402</v>
      </c>
      <c r="N649" s="23"/>
    </row>
    <row r="650" spans="1:14" x14ac:dyDescent="0.25">
      <c r="A650" s="25" t="s">
        <v>203</v>
      </c>
      <c r="B650" s="25"/>
      <c r="C650" s="25"/>
      <c r="D650" s="25"/>
    </row>
    <row r="651" spans="1:14" x14ac:dyDescent="0.25">
      <c r="A651" s="25"/>
      <c r="B651" s="25"/>
      <c r="C651" s="25"/>
      <c r="D651" s="25"/>
    </row>
    <row r="653" spans="1:14" x14ac:dyDescent="0.25">
      <c r="A653" s="21" t="s">
        <v>111</v>
      </c>
      <c r="B653" s="21"/>
      <c r="C653" s="21"/>
      <c r="D653" s="21"/>
      <c r="F653" s="22">
        <v>44349</v>
      </c>
      <c r="G653" s="22"/>
      <c r="I653" s="23">
        <v>21374</v>
      </c>
      <c r="J653" s="23"/>
      <c r="M653" s="23">
        <v>10972</v>
      </c>
      <c r="N653" s="23"/>
    </row>
    <row r="654" spans="1:14" x14ac:dyDescent="0.25">
      <c r="A654" s="25" t="s">
        <v>204</v>
      </c>
      <c r="B654" s="25"/>
      <c r="C654" s="25"/>
      <c r="D654" s="25"/>
    </row>
    <row r="655" spans="1:14" x14ac:dyDescent="0.25">
      <c r="A655" s="25"/>
      <c r="B655" s="25"/>
      <c r="C655" s="25"/>
      <c r="D655" s="25"/>
    </row>
    <row r="657" spans="1:16" ht="13.5" thickBot="1" x14ac:dyDescent="0.3">
      <c r="A657" s="29" t="s">
        <v>209</v>
      </c>
      <c r="B657" s="29"/>
      <c r="C657" s="29"/>
      <c r="D657" s="29"/>
      <c r="H657" s="26">
        <f>SUM(I649:J654)</f>
        <v>33283</v>
      </c>
      <c r="I657" s="26"/>
      <c r="J657" s="26"/>
      <c r="K657" s="4"/>
      <c r="L657" s="26">
        <f>SUM(M649:N653)</f>
        <v>21374</v>
      </c>
      <c r="M657" s="26"/>
      <c r="N657" s="26"/>
    </row>
    <row r="658" spans="1:16" ht="13" thickTop="1" x14ac:dyDescent="0.25"/>
    <row r="659" spans="1:16" ht="13.5" thickBot="1" x14ac:dyDescent="0.3">
      <c r="A659" s="5" t="s">
        <v>210</v>
      </c>
      <c r="H659" s="4"/>
      <c r="I659" s="4"/>
      <c r="J659" s="8">
        <f>(H657+H645+H599+H580+H573+H566+H555+H548+H535+H528+H517+H495+H487+H480+H409+H345+H332+H323+H305+H222+H210+H118+H32+H20)</f>
        <v>13384201.889999997</v>
      </c>
      <c r="K659" s="9"/>
      <c r="L659" s="9"/>
      <c r="M659" s="9"/>
      <c r="N659" s="8">
        <f>(L657+L645+L599+L580+L573+L566+L555+L548+L535+L528+L517+L495+L487+L480+L409+L345+L332+L323+L305+L222+L210+L118+L32+L20)</f>
        <v>3681719.86</v>
      </c>
      <c r="O659" s="11"/>
      <c r="P659" s="11"/>
    </row>
    <row r="660" spans="1:16" ht="13" thickTop="1" x14ac:dyDescent="0.25"/>
    <row r="662" spans="1:16" x14ac:dyDescent="0.25">
      <c r="N662" s="11"/>
    </row>
  </sheetData>
  <mergeCells count="800">
    <mergeCell ref="A284:D284"/>
    <mergeCell ref="A289:D291"/>
    <mergeCell ref="A293:D293"/>
    <mergeCell ref="F293:G293"/>
    <mergeCell ref="I293:J293"/>
    <mergeCell ref="M293:N293"/>
    <mergeCell ref="A294:D295"/>
    <mergeCell ref="F284:G284"/>
    <mergeCell ref="I284:J284"/>
    <mergeCell ref="M284:N284"/>
    <mergeCell ref="A285:D286"/>
    <mergeCell ref="A288:D288"/>
    <mergeCell ref="F288:G288"/>
    <mergeCell ref="I288:J288"/>
    <mergeCell ref="M288:N288"/>
    <mergeCell ref="A657:D657"/>
    <mergeCell ref="H657:J657"/>
    <mergeCell ref="L657:N657"/>
    <mergeCell ref="A650:D651"/>
    <mergeCell ref="A653:D653"/>
    <mergeCell ref="F653:G653"/>
    <mergeCell ref="I653:J653"/>
    <mergeCell ref="M653:N653"/>
    <mergeCell ref="A654:D655"/>
    <mergeCell ref="A645:D645"/>
    <mergeCell ref="H645:J645"/>
    <mergeCell ref="L645:N645"/>
    <mergeCell ref="A649:D649"/>
    <mergeCell ref="F649:G649"/>
    <mergeCell ref="I649:J649"/>
    <mergeCell ref="M649:N649"/>
    <mergeCell ref="A647:N647"/>
    <mergeCell ref="A640:D640"/>
    <mergeCell ref="A642:D642"/>
    <mergeCell ref="F642:G642"/>
    <mergeCell ref="I642:J642"/>
    <mergeCell ref="M642:N642"/>
    <mergeCell ref="A643:D643"/>
    <mergeCell ref="A636:D636"/>
    <mergeCell ref="F636:G636"/>
    <mergeCell ref="I636:J636"/>
    <mergeCell ref="M636:N636"/>
    <mergeCell ref="A637:D637"/>
    <mergeCell ref="A639:D639"/>
    <mergeCell ref="F639:G639"/>
    <mergeCell ref="I639:J639"/>
    <mergeCell ref="M639:N639"/>
    <mergeCell ref="A631:D631"/>
    <mergeCell ref="A633:D633"/>
    <mergeCell ref="F633:G633"/>
    <mergeCell ref="I633:J633"/>
    <mergeCell ref="M633:N633"/>
    <mergeCell ref="A634:D634"/>
    <mergeCell ref="A627:D627"/>
    <mergeCell ref="F627:G627"/>
    <mergeCell ref="I627:J627"/>
    <mergeCell ref="M627:N627"/>
    <mergeCell ref="A628:D628"/>
    <mergeCell ref="A630:D630"/>
    <mergeCell ref="F630:G630"/>
    <mergeCell ref="I630:J630"/>
    <mergeCell ref="M630:N630"/>
    <mergeCell ref="A622:D622"/>
    <mergeCell ref="A624:D624"/>
    <mergeCell ref="F624:G624"/>
    <mergeCell ref="I624:J624"/>
    <mergeCell ref="M624:N624"/>
    <mergeCell ref="A625:D625"/>
    <mergeCell ref="A618:D618"/>
    <mergeCell ref="F618:G618"/>
    <mergeCell ref="I618:J618"/>
    <mergeCell ref="M618:N618"/>
    <mergeCell ref="A619:D619"/>
    <mergeCell ref="A621:D621"/>
    <mergeCell ref="F621:G621"/>
    <mergeCell ref="I621:J621"/>
    <mergeCell ref="M621:N621"/>
    <mergeCell ref="A613:D613"/>
    <mergeCell ref="A615:D615"/>
    <mergeCell ref="F615:G615"/>
    <mergeCell ref="I615:J615"/>
    <mergeCell ref="M615:N615"/>
    <mergeCell ref="A616:D616"/>
    <mergeCell ref="A609:D609"/>
    <mergeCell ref="F609:G609"/>
    <mergeCell ref="I609:J609"/>
    <mergeCell ref="M609:N609"/>
    <mergeCell ref="A610:D610"/>
    <mergeCell ref="A612:D612"/>
    <mergeCell ref="F612:G612"/>
    <mergeCell ref="I612:J612"/>
    <mergeCell ref="M612:N612"/>
    <mergeCell ref="A604:D604"/>
    <mergeCell ref="A606:D606"/>
    <mergeCell ref="F606:G606"/>
    <mergeCell ref="I606:J606"/>
    <mergeCell ref="M606:N606"/>
    <mergeCell ref="A607:D607"/>
    <mergeCell ref="A596:D597"/>
    <mergeCell ref="A599:D599"/>
    <mergeCell ref="H599:J599"/>
    <mergeCell ref="L599:N599"/>
    <mergeCell ref="A603:D603"/>
    <mergeCell ref="F603:G603"/>
    <mergeCell ref="I603:J603"/>
    <mergeCell ref="M603:N603"/>
    <mergeCell ref="A601:N601"/>
    <mergeCell ref="A591:D591"/>
    <mergeCell ref="F591:G591"/>
    <mergeCell ref="I591:J591"/>
    <mergeCell ref="M591:N591"/>
    <mergeCell ref="A592:D593"/>
    <mergeCell ref="A595:D595"/>
    <mergeCell ref="F595:G595"/>
    <mergeCell ref="I595:J595"/>
    <mergeCell ref="M595:N595"/>
    <mergeCell ref="A585:D586"/>
    <mergeCell ref="A588:D588"/>
    <mergeCell ref="F588:G588"/>
    <mergeCell ref="I588:J588"/>
    <mergeCell ref="M588:N588"/>
    <mergeCell ref="A589:D589"/>
    <mergeCell ref="A584:D584"/>
    <mergeCell ref="F584:G584"/>
    <mergeCell ref="I584:J584"/>
    <mergeCell ref="M584:N584"/>
    <mergeCell ref="A582:N582"/>
    <mergeCell ref="A578:D579"/>
    <mergeCell ref="A580:D580"/>
    <mergeCell ref="H580:J580"/>
    <mergeCell ref="L580:N580"/>
    <mergeCell ref="A577:D577"/>
    <mergeCell ref="F577:G577"/>
    <mergeCell ref="I577:J577"/>
    <mergeCell ref="M577:N577"/>
    <mergeCell ref="A575:N575"/>
    <mergeCell ref="A573:D573"/>
    <mergeCell ref="H573:J573"/>
    <mergeCell ref="L573:N573"/>
    <mergeCell ref="A570:D570"/>
    <mergeCell ref="F570:G570"/>
    <mergeCell ref="I570:J570"/>
    <mergeCell ref="M570:N570"/>
    <mergeCell ref="A571:D571"/>
    <mergeCell ref="A568:N568"/>
    <mergeCell ref="A563:D563"/>
    <mergeCell ref="F563:G563"/>
    <mergeCell ref="I563:J563"/>
    <mergeCell ref="M563:N563"/>
    <mergeCell ref="A564:D564"/>
    <mergeCell ref="A566:D566"/>
    <mergeCell ref="H566:J566"/>
    <mergeCell ref="L566:N566"/>
    <mergeCell ref="A559:D559"/>
    <mergeCell ref="F559:G559"/>
    <mergeCell ref="I559:J559"/>
    <mergeCell ref="M559:N559"/>
    <mergeCell ref="A560:D561"/>
    <mergeCell ref="A557:N557"/>
    <mergeCell ref="A555:D555"/>
    <mergeCell ref="H555:J555"/>
    <mergeCell ref="L555:N555"/>
    <mergeCell ref="A552:D552"/>
    <mergeCell ref="F552:G552"/>
    <mergeCell ref="I552:J552"/>
    <mergeCell ref="M552:N552"/>
    <mergeCell ref="A553:D553"/>
    <mergeCell ref="A550:N550"/>
    <mergeCell ref="A545:D545"/>
    <mergeCell ref="F545:G545"/>
    <mergeCell ref="I545:J545"/>
    <mergeCell ref="M545:N545"/>
    <mergeCell ref="A546:D546"/>
    <mergeCell ref="A548:D548"/>
    <mergeCell ref="H548:J548"/>
    <mergeCell ref="L548:N548"/>
    <mergeCell ref="A540:D540"/>
    <mergeCell ref="A542:D542"/>
    <mergeCell ref="F542:G542"/>
    <mergeCell ref="I542:J542"/>
    <mergeCell ref="M542:N542"/>
    <mergeCell ref="A543:D543"/>
    <mergeCell ref="A533:D533"/>
    <mergeCell ref="A535:D535"/>
    <mergeCell ref="H535:J535"/>
    <mergeCell ref="L535:N535"/>
    <mergeCell ref="A539:D539"/>
    <mergeCell ref="F539:G539"/>
    <mergeCell ref="I539:J539"/>
    <mergeCell ref="M539:N539"/>
    <mergeCell ref="A537:N537"/>
    <mergeCell ref="A522:D526"/>
    <mergeCell ref="A528:D528"/>
    <mergeCell ref="H528:J528"/>
    <mergeCell ref="L528:N528"/>
    <mergeCell ref="A532:D532"/>
    <mergeCell ref="F532:G532"/>
    <mergeCell ref="I532:J532"/>
    <mergeCell ref="M532:N532"/>
    <mergeCell ref="A530:N530"/>
    <mergeCell ref="A514:D515"/>
    <mergeCell ref="A517:D517"/>
    <mergeCell ref="H517:J517"/>
    <mergeCell ref="L517:N517"/>
    <mergeCell ref="A521:D521"/>
    <mergeCell ref="F521:G521"/>
    <mergeCell ref="I521:J521"/>
    <mergeCell ref="M521:N521"/>
    <mergeCell ref="A519:N519"/>
    <mergeCell ref="A509:D509"/>
    <mergeCell ref="F509:G509"/>
    <mergeCell ref="I509:J509"/>
    <mergeCell ref="M509:N509"/>
    <mergeCell ref="A510:D511"/>
    <mergeCell ref="A513:D513"/>
    <mergeCell ref="F513:G513"/>
    <mergeCell ref="I513:J513"/>
    <mergeCell ref="M513:N513"/>
    <mergeCell ref="A500:D503"/>
    <mergeCell ref="A505:D505"/>
    <mergeCell ref="F505:G505"/>
    <mergeCell ref="I505:J505"/>
    <mergeCell ref="M505:N505"/>
    <mergeCell ref="A506:D507"/>
    <mergeCell ref="A493:D493"/>
    <mergeCell ref="A495:D495"/>
    <mergeCell ref="H495:J495"/>
    <mergeCell ref="L495:N495"/>
    <mergeCell ref="A499:D499"/>
    <mergeCell ref="F499:G499"/>
    <mergeCell ref="I499:J499"/>
    <mergeCell ref="M499:N499"/>
    <mergeCell ref="A497:N497"/>
    <mergeCell ref="A487:D487"/>
    <mergeCell ref="H487:J487"/>
    <mergeCell ref="L487:N487"/>
    <mergeCell ref="A491:D492"/>
    <mergeCell ref="F491:G491"/>
    <mergeCell ref="I491:J491"/>
    <mergeCell ref="M491:N491"/>
    <mergeCell ref="A489:N489"/>
    <mergeCell ref="A484:D484"/>
    <mergeCell ref="F484:G484"/>
    <mergeCell ref="I484:J484"/>
    <mergeCell ref="M484:N484"/>
    <mergeCell ref="A485:D485"/>
    <mergeCell ref="A482:N482"/>
    <mergeCell ref="A477:D477"/>
    <mergeCell ref="F477:G477"/>
    <mergeCell ref="I477:J477"/>
    <mergeCell ref="M477:N477"/>
    <mergeCell ref="A478:D478"/>
    <mergeCell ref="A480:D480"/>
    <mergeCell ref="H480:J480"/>
    <mergeCell ref="L480:N480"/>
    <mergeCell ref="A472:D472"/>
    <mergeCell ref="A474:D474"/>
    <mergeCell ref="F474:G474"/>
    <mergeCell ref="I474:J474"/>
    <mergeCell ref="M474:N474"/>
    <mergeCell ref="A475:D475"/>
    <mergeCell ref="A468:D468"/>
    <mergeCell ref="F468:G468"/>
    <mergeCell ref="I468:J468"/>
    <mergeCell ref="M468:N468"/>
    <mergeCell ref="A469:D469"/>
    <mergeCell ref="A471:D471"/>
    <mergeCell ref="F471:G471"/>
    <mergeCell ref="I471:J471"/>
    <mergeCell ref="M471:N471"/>
    <mergeCell ref="A464:D464"/>
    <mergeCell ref="F464:G464"/>
    <mergeCell ref="I464:J464"/>
    <mergeCell ref="M464:N464"/>
    <mergeCell ref="A465:D466"/>
    <mergeCell ref="A457:D459"/>
    <mergeCell ref="A461:D461"/>
    <mergeCell ref="F461:G461"/>
    <mergeCell ref="I461:J461"/>
    <mergeCell ref="M461:N461"/>
    <mergeCell ref="A462:D462"/>
    <mergeCell ref="A452:D453"/>
    <mergeCell ref="F452:G452"/>
    <mergeCell ref="I452:J452"/>
    <mergeCell ref="M452:N452"/>
    <mergeCell ref="A454:D454"/>
    <mergeCell ref="A456:D456"/>
    <mergeCell ref="F456:G456"/>
    <mergeCell ref="I456:J456"/>
    <mergeCell ref="M456:N456"/>
    <mergeCell ref="A447:D447"/>
    <mergeCell ref="A449:D449"/>
    <mergeCell ref="F449:G449"/>
    <mergeCell ref="I449:J449"/>
    <mergeCell ref="M449:N449"/>
    <mergeCell ref="A450:D450"/>
    <mergeCell ref="A443:D443"/>
    <mergeCell ref="F443:G443"/>
    <mergeCell ref="I443:J443"/>
    <mergeCell ref="M443:N443"/>
    <mergeCell ref="A444:D444"/>
    <mergeCell ref="A446:D446"/>
    <mergeCell ref="F446:G446"/>
    <mergeCell ref="I446:J446"/>
    <mergeCell ref="M446:N446"/>
    <mergeCell ref="A436:D437"/>
    <mergeCell ref="A439:D439"/>
    <mergeCell ref="F439:G439"/>
    <mergeCell ref="I439:J439"/>
    <mergeCell ref="M439:N439"/>
    <mergeCell ref="A440:D441"/>
    <mergeCell ref="A432:D432"/>
    <mergeCell ref="F432:G432"/>
    <mergeCell ref="I432:J432"/>
    <mergeCell ref="M432:N432"/>
    <mergeCell ref="A433:D433"/>
    <mergeCell ref="A435:D435"/>
    <mergeCell ref="F435:G435"/>
    <mergeCell ref="I435:J435"/>
    <mergeCell ref="M435:N435"/>
    <mergeCell ref="A425:D426"/>
    <mergeCell ref="A428:D428"/>
    <mergeCell ref="F428:G428"/>
    <mergeCell ref="I428:J428"/>
    <mergeCell ref="M428:N428"/>
    <mergeCell ref="A429:D430"/>
    <mergeCell ref="A420:D420"/>
    <mergeCell ref="F420:G420"/>
    <mergeCell ref="I420:J420"/>
    <mergeCell ref="M420:N420"/>
    <mergeCell ref="A421:D422"/>
    <mergeCell ref="A424:D424"/>
    <mergeCell ref="F424:G424"/>
    <mergeCell ref="I424:J424"/>
    <mergeCell ref="M424:N424"/>
    <mergeCell ref="A414:D414"/>
    <mergeCell ref="A416:D416"/>
    <mergeCell ref="F416:G416"/>
    <mergeCell ref="I416:J416"/>
    <mergeCell ref="M416:N416"/>
    <mergeCell ref="A417:D418"/>
    <mergeCell ref="A406:D407"/>
    <mergeCell ref="A409:D409"/>
    <mergeCell ref="H409:J409"/>
    <mergeCell ref="L409:N409"/>
    <mergeCell ref="A413:D413"/>
    <mergeCell ref="F413:G413"/>
    <mergeCell ref="I413:J413"/>
    <mergeCell ref="M413:N413"/>
    <mergeCell ref="A411:N411"/>
    <mergeCell ref="A402:D403"/>
    <mergeCell ref="A405:D405"/>
    <mergeCell ref="F405:G405"/>
    <mergeCell ref="I405:J405"/>
    <mergeCell ref="M405:N405"/>
    <mergeCell ref="A397:D397"/>
    <mergeCell ref="F397:G397"/>
    <mergeCell ref="I397:J397"/>
    <mergeCell ref="M397:N397"/>
    <mergeCell ref="A398:D399"/>
    <mergeCell ref="A401:D401"/>
    <mergeCell ref="F401:G401"/>
    <mergeCell ref="I401:J401"/>
    <mergeCell ref="M401:N401"/>
    <mergeCell ref="A390:D391"/>
    <mergeCell ref="A393:D393"/>
    <mergeCell ref="F393:G393"/>
    <mergeCell ref="I393:J393"/>
    <mergeCell ref="M393:N393"/>
    <mergeCell ref="A394:D395"/>
    <mergeCell ref="A383:D383"/>
    <mergeCell ref="F383:G383"/>
    <mergeCell ref="I383:J383"/>
    <mergeCell ref="M383:N383"/>
    <mergeCell ref="A384:D387"/>
    <mergeCell ref="A389:D389"/>
    <mergeCell ref="F389:G389"/>
    <mergeCell ref="I389:J389"/>
    <mergeCell ref="M389:N389"/>
    <mergeCell ref="A376:D376"/>
    <mergeCell ref="A378:D378"/>
    <mergeCell ref="F378:G378"/>
    <mergeCell ref="I378:J378"/>
    <mergeCell ref="M378:N378"/>
    <mergeCell ref="A379:D381"/>
    <mergeCell ref="A371:D371"/>
    <mergeCell ref="F371:G371"/>
    <mergeCell ref="I371:J371"/>
    <mergeCell ref="M371:N371"/>
    <mergeCell ref="A372:D373"/>
    <mergeCell ref="A375:D375"/>
    <mergeCell ref="F375:G375"/>
    <mergeCell ref="I375:J375"/>
    <mergeCell ref="M375:N375"/>
    <mergeCell ref="A362:D365"/>
    <mergeCell ref="A367:D367"/>
    <mergeCell ref="F367:G367"/>
    <mergeCell ref="I367:J367"/>
    <mergeCell ref="M367:N367"/>
    <mergeCell ref="A368:D369"/>
    <mergeCell ref="A357:D357"/>
    <mergeCell ref="F357:G357"/>
    <mergeCell ref="I357:J357"/>
    <mergeCell ref="M357:N357"/>
    <mergeCell ref="A358:D359"/>
    <mergeCell ref="A361:D361"/>
    <mergeCell ref="F361:G361"/>
    <mergeCell ref="I361:J361"/>
    <mergeCell ref="M361:N361"/>
    <mergeCell ref="A350:D351"/>
    <mergeCell ref="A353:D353"/>
    <mergeCell ref="F353:G353"/>
    <mergeCell ref="I353:J353"/>
    <mergeCell ref="M353:N353"/>
    <mergeCell ref="A354:D355"/>
    <mergeCell ref="A345:D345"/>
    <mergeCell ref="H345:J345"/>
    <mergeCell ref="L345:N345"/>
    <mergeCell ref="A349:D349"/>
    <mergeCell ref="F349:G349"/>
    <mergeCell ref="I349:J349"/>
    <mergeCell ref="M349:N349"/>
    <mergeCell ref="A347:N347"/>
    <mergeCell ref="A337:D339"/>
    <mergeCell ref="A341:D341"/>
    <mergeCell ref="F341:G341"/>
    <mergeCell ref="I341:J341"/>
    <mergeCell ref="M341:N341"/>
    <mergeCell ref="A342:D343"/>
    <mergeCell ref="A332:D332"/>
    <mergeCell ref="H332:J332"/>
    <mergeCell ref="L332:N332"/>
    <mergeCell ref="A336:D336"/>
    <mergeCell ref="F336:G336"/>
    <mergeCell ref="I336:J336"/>
    <mergeCell ref="M336:N336"/>
    <mergeCell ref="A334:N334"/>
    <mergeCell ref="A327:D327"/>
    <mergeCell ref="F327:G327"/>
    <mergeCell ref="I327:J327"/>
    <mergeCell ref="M327:N327"/>
    <mergeCell ref="A328:D330"/>
    <mergeCell ref="A325:N325"/>
    <mergeCell ref="A318:D318"/>
    <mergeCell ref="F318:G318"/>
    <mergeCell ref="I318:J318"/>
    <mergeCell ref="M318:N318"/>
    <mergeCell ref="A319:D321"/>
    <mergeCell ref="A323:D323"/>
    <mergeCell ref="H323:J323"/>
    <mergeCell ref="L323:N323"/>
    <mergeCell ref="A310:D311"/>
    <mergeCell ref="A313:D313"/>
    <mergeCell ref="F313:G313"/>
    <mergeCell ref="I313:J313"/>
    <mergeCell ref="M313:N313"/>
    <mergeCell ref="A314:D316"/>
    <mergeCell ref="A309:D309"/>
    <mergeCell ref="F309:G309"/>
    <mergeCell ref="I309:J309"/>
    <mergeCell ref="M309:N309"/>
    <mergeCell ref="A307:N307"/>
    <mergeCell ref="A297:D297"/>
    <mergeCell ref="F297:G297"/>
    <mergeCell ref="I297:J297"/>
    <mergeCell ref="M297:N297"/>
    <mergeCell ref="A298:D299"/>
    <mergeCell ref="A305:D305"/>
    <mergeCell ref="H305:J305"/>
    <mergeCell ref="L305:N305"/>
    <mergeCell ref="A301:D301"/>
    <mergeCell ref="F301:G301"/>
    <mergeCell ref="I301:J301"/>
    <mergeCell ref="M301:N301"/>
    <mergeCell ref="A302:D303"/>
    <mergeCell ref="A280:D280"/>
    <mergeCell ref="F280:G280"/>
    <mergeCell ref="I280:J280"/>
    <mergeCell ref="M280:N280"/>
    <mergeCell ref="A281:D282"/>
    <mergeCell ref="A272:D274"/>
    <mergeCell ref="A276:D276"/>
    <mergeCell ref="F276:G276"/>
    <mergeCell ref="I276:J276"/>
    <mergeCell ref="M276:N276"/>
    <mergeCell ref="A277:D278"/>
    <mergeCell ref="A267:D267"/>
    <mergeCell ref="F267:G267"/>
    <mergeCell ref="I267:J267"/>
    <mergeCell ref="M267:N267"/>
    <mergeCell ref="A268:D269"/>
    <mergeCell ref="A271:D271"/>
    <mergeCell ref="F271:G271"/>
    <mergeCell ref="I271:J271"/>
    <mergeCell ref="M271:N271"/>
    <mergeCell ref="A258:D260"/>
    <mergeCell ref="A262:D262"/>
    <mergeCell ref="F262:G262"/>
    <mergeCell ref="I262:J262"/>
    <mergeCell ref="M262:N262"/>
    <mergeCell ref="A263:D265"/>
    <mergeCell ref="A252:D252"/>
    <mergeCell ref="F252:G252"/>
    <mergeCell ref="I252:J252"/>
    <mergeCell ref="M252:N252"/>
    <mergeCell ref="A253:D255"/>
    <mergeCell ref="A257:D257"/>
    <mergeCell ref="F257:G257"/>
    <mergeCell ref="I257:J257"/>
    <mergeCell ref="M257:N257"/>
    <mergeCell ref="A242:D245"/>
    <mergeCell ref="A247:D247"/>
    <mergeCell ref="F247:G247"/>
    <mergeCell ref="I247:J247"/>
    <mergeCell ref="M247:N247"/>
    <mergeCell ref="A248:D250"/>
    <mergeCell ref="A236:D236"/>
    <mergeCell ref="F236:G236"/>
    <mergeCell ref="I236:J236"/>
    <mergeCell ref="M236:N236"/>
    <mergeCell ref="A237:D239"/>
    <mergeCell ref="A241:D241"/>
    <mergeCell ref="F241:G241"/>
    <mergeCell ref="I241:J241"/>
    <mergeCell ref="M241:N241"/>
    <mergeCell ref="A227:D229"/>
    <mergeCell ref="A231:D231"/>
    <mergeCell ref="F231:G231"/>
    <mergeCell ref="I231:J231"/>
    <mergeCell ref="M231:N231"/>
    <mergeCell ref="A232:D234"/>
    <mergeCell ref="A222:D222"/>
    <mergeCell ref="H222:J222"/>
    <mergeCell ref="L222:N222"/>
    <mergeCell ref="A226:D226"/>
    <mergeCell ref="F226:G226"/>
    <mergeCell ref="I226:J226"/>
    <mergeCell ref="M226:N226"/>
    <mergeCell ref="A224:N224"/>
    <mergeCell ref="A215:D216"/>
    <mergeCell ref="A218:D218"/>
    <mergeCell ref="F218:G218"/>
    <mergeCell ref="I218:J218"/>
    <mergeCell ref="M218:N218"/>
    <mergeCell ref="A219:D221"/>
    <mergeCell ref="A210:D210"/>
    <mergeCell ref="H210:J210"/>
    <mergeCell ref="L210:N210"/>
    <mergeCell ref="A214:D214"/>
    <mergeCell ref="F214:G214"/>
    <mergeCell ref="I214:J214"/>
    <mergeCell ref="M214:N214"/>
    <mergeCell ref="A212:N212"/>
    <mergeCell ref="A203:D204"/>
    <mergeCell ref="A206:D206"/>
    <mergeCell ref="F206:G206"/>
    <mergeCell ref="I206:J206"/>
    <mergeCell ref="M206:N206"/>
    <mergeCell ref="A207:D208"/>
    <mergeCell ref="A198:D198"/>
    <mergeCell ref="F198:G198"/>
    <mergeCell ref="I198:J198"/>
    <mergeCell ref="M198:N198"/>
    <mergeCell ref="A199:D200"/>
    <mergeCell ref="A202:D202"/>
    <mergeCell ref="F202:G202"/>
    <mergeCell ref="I202:J202"/>
    <mergeCell ref="M202:N202"/>
    <mergeCell ref="A191:D192"/>
    <mergeCell ref="A194:D194"/>
    <mergeCell ref="F194:G194"/>
    <mergeCell ref="I194:J194"/>
    <mergeCell ref="M194:N194"/>
    <mergeCell ref="A195:D196"/>
    <mergeCell ref="A185:D185"/>
    <mergeCell ref="F185:G185"/>
    <mergeCell ref="I185:J185"/>
    <mergeCell ref="M185:N185"/>
    <mergeCell ref="A186:D187"/>
    <mergeCell ref="A189:D190"/>
    <mergeCell ref="F189:G189"/>
    <mergeCell ref="I189:J189"/>
    <mergeCell ref="M189:N189"/>
    <mergeCell ref="A178:D179"/>
    <mergeCell ref="A181:D181"/>
    <mergeCell ref="F181:G181"/>
    <mergeCell ref="I181:J181"/>
    <mergeCell ref="M181:N181"/>
    <mergeCell ref="A182:D183"/>
    <mergeCell ref="A174:D175"/>
    <mergeCell ref="A177:D177"/>
    <mergeCell ref="F177:G177"/>
    <mergeCell ref="I177:J177"/>
    <mergeCell ref="M177:N177"/>
    <mergeCell ref="A169:D169"/>
    <mergeCell ref="F169:G169"/>
    <mergeCell ref="I169:J169"/>
    <mergeCell ref="M169:N169"/>
    <mergeCell ref="A170:D171"/>
    <mergeCell ref="A173:D173"/>
    <mergeCell ref="F173:G173"/>
    <mergeCell ref="I173:J173"/>
    <mergeCell ref="M173:N173"/>
    <mergeCell ref="A162:D163"/>
    <mergeCell ref="A165:D165"/>
    <mergeCell ref="F165:G165"/>
    <mergeCell ref="I165:J165"/>
    <mergeCell ref="M165:N165"/>
    <mergeCell ref="A166:D167"/>
    <mergeCell ref="A157:D157"/>
    <mergeCell ref="F157:G157"/>
    <mergeCell ref="I157:J157"/>
    <mergeCell ref="M157:N157"/>
    <mergeCell ref="A158:D159"/>
    <mergeCell ref="A161:D161"/>
    <mergeCell ref="F161:G161"/>
    <mergeCell ref="I161:J161"/>
    <mergeCell ref="M161:N161"/>
    <mergeCell ref="A149:D150"/>
    <mergeCell ref="A152:D153"/>
    <mergeCell ref="F152:G152"/>
    <mergeCell ref="I152:J152"/>
    <mergeCell ref="M152:N152"/>
    <mergeCell ref="A154:D155"/>
    <mergeCell ref="A142:D142"/>
    <mergeCell ref="F142:G142"/>
    <mergeCell ref="I142:J142"/>
    <mergeCell ref="M142:N142"/>
    <mergeCell ref="A143:D146"/>
    <mergeCell ref="A148:D148"/>
    <mergeCell ref="F148:G148"/>
    <mergeCell ref="I148:J148"/>
    <mergeCell ref="M148:N148"/>
    <mergeCell ref="A135:D136"/>
    <mergeCell ref="A138:D138"/>
    <mergeCell ref="F138:G138"/>
    <mergeCell ref="I138:J138"/>
    <mergeCell ref="M138:N138"/>
    <mergeCell ref="A139:D140"/>
    <mergeCell ref="A130:D130"/>
    <mergeCell ref="F130:G130"/>
    <mergeCell ref="I130:J130"/>
    <mergeCell ref="M130:N130"/>
    <mergeCell ref="A131:D132"/>
    <mergeCell ref="A134:D134"/>
    <mergeCell ref="F134:G134"/>
    <mergeCell ref="I134:J134"/>
    <mergeCell ref="M134:N134"/>
    <mergeCell ref="A123:D124"/>
    <mergeCell ref="A126:D126"/>
    <mergeCell ref="F126:G126"/>
    <mergeCell ref="I126:J126"/>
    <mergeCell ref="M126:N126"/>
    <mergeCell ref="A127:D128"/>
    <mergeCell ref="A115:D116"/>
    <mergeCell ref="A118:D118"/>
    <mergeCell ref="H118:J118"/>
    <mergeCell ref="L118:N118"/>
    <mergeCell ref="A122:D122"/>
    <mergeCell ref="F122:G122"/>
    <mergeCell ref="I122:J122"/>
    <mergeCell ref="M122:N122"/>
    <mergeCell ref="A120:N120"/>
    <mergeCell ref="A110:D110"/>
    <mergeCell ref="F110:G110"/>
    <mergeCell ref="I110:J110"/>
    <mergeCell ref="M110:N110"/>
    <mergeCell ref="A111:D112"/>
    <mergeCell ref="A114:D114"/>
    <mergeCell ref="F114:G114"/>
    <mergeCell ref="I114:J114"/>
    <mergeCell ref="M114:N114"/>
    <mergeCell ref="A103:D104"/>
    <mergeCell ref="A106:D106"/>
    <mergeCell ref="F106:G106"/>
    <mergeCell ref="I106:J106"/>
    <mergeCell ref="M106:N106"/>
    <mergeCell ref="A107:D108"/>
    <mergeCell ref="A97:D97"/>
    <mergeCell ref="F97:G97"/>
    <mergeCell ref="I97:J97"/>
    <mergeCell ref="M97:N97"/>
    <mergeCell ref="A98:D99"/>
    <mergeCell ref="A101:D102"/>
    <mergeCell ref="F101:G101"/>
    <mergeCell ref="I101:J101"/>
    <mergeCell ref="M101:N101"/>
    <mergeCell ref="A90:D91"/>
    <mergeCell ref="A93:D93"/>
    <mergeCell ref="F93:G93"/>
    <mergeCell ref="I93:J93"/>
    <mergeCell ref="M93:N93"/>
    <mergeCell ref="A94:D95"/>
    <mergeCell ref="A86:D87"/>
    <mergeCell ref="A89:D89"/>
    <mergeCell ref="F89:G89"/>
    <mergeCell ref="I89:J89"/>
    <mergeCell ref="M89:N89"/>
    <mergeCell ref="A81:D81"/>
    <mergeCell ref="F81:G81"/>
    <mergeCell ref="I81:J81"/>
    <mergeCell ref="M81:N81"/>
    <mergeCell ref="A82:D83"/>
    <mergeCell ref="A85:D85"/>
    <mergeCell ref="F85:G85"/>
    <mergeCell ref="I85:J85"/>
    <mergeCell ref="M85:N85"/>
    <mergeCell ref="A74:D75"/>
    <mergeCell ref="A77:D77"/>
    <mergeCell ref="F77:G77"/>
    <mergeCell ref="I77:J77"/>
    <mergeCell ref="M77:N77"/>
    <mergeCell ref="A78:D79"/>
    <mergeCell ref="A69:D69"/>
    <mergeCell ref="F69:G69"/>
    <mergeCell ref="I69:J69"/>
    <mergeCell ref="M69:N69"/>
    <mergeCell ref="A70:D71"/>
    <mergeCell ref="A73:D73"/>
    <mergeCell ref="F73:G73"/>
    <mergeCell ref="I73:J73"/>
    <mergeCell ref="M73:N73"/>
    <mergeCell ref="A62:D63"/>
    <mergeCell ref="A65:D65"/>
    <mergeCell ref="F65:G65"/>
    <mergeCell ref="I65:J65"/>
    <mergeCell ref="M65:N65"/>
    <mergeCell ref="A66:D67"/>
    <mergeCell ref="A56:D56"/>
    <mergeCell ref="F56:G56"/>
    <mergeCell ref="I56:J56"/>
    <mergeCell ref="M56:N56"/>
    <mergeCell ref="A57:D58"/>
    <mergeCell ref="A60:D61"/>
    <mergeCell ref="F60:G60"/>
    <mergeCell ref="I60:J60"/>
    <mergeCell ref="M60:N60"/>
    <mergeCell ref="A49:D50"/>
    <mergeCell ref="A52:D52"/>
    <mergeCell ref="F52:G52"/>
    <mergeCell ref="I52:J52"/>
    <mergeCell ref="M52:N52"/>
    <mergeCell ref="A53:D54"/>
    <mergeCell ref="A44:D44"/>
    <mergeCell ref="F44:G44"/>
    <mergeCell ref="I44:J44"/>
    <mergeCell ref="M44:N44"/>
    <mergeCell ref="A45:D46"/>
    <mergeCell ref="A48:D48"/>
    <mergeCell ref="F48:G48"/>
    <mergeCell ref="I48:J48"/>
    <mergeCell ref="M48:N48"/>
    <mergeCell ref="A37:D38"/>
    <mergeCell ref="A40:D40"/>
    <mergeCell ref="F40:G40"/>
    <mergeCell ref="I40:J40"/>
    <mergeCell ref="M40:N40"/>
    <mergeCell ref="A41:D42"/>
    <mergeCell ref="A32:D32"/>
    <mergeCell ref="H32:J32"/>
    <mergeCell ref="L32:N32"/>
    <mergeCell ref="A36:D36"/>
    <mergeCell ref="F36:G36"/>
    <mergeCell ref="I36:J36"/>
    <mergeCell ref="M36:N36"/>
    <mergeCell ref="A34:N34"/>
    <mergeCell ref="A25:D26"/>
    <mergeCell ref="A28:D28"/>
    <mergeCell ref="F28:G28"/>
    <mergeCell ref="I28:J28"/>
    <mergeCell ref="M28:N28"/>
    <mergeCell ref="A29:D30"/>
    <mergeCell ref="H20:J20"/>
    <mergeCell ref="L20:N20"/>
    <mergeCell ref="A24:D24"/>
    <mergeCell ref="F24:G24"/>
    <mergeCell ref="I24:J24"/>
    <mergeCell ref="M24:N24"/>
    <mergeCell ref="A22:N22"/>
    <mergeCell ref="A18:D18"/>
    <mergeCell ref="A9:D9"/>
    <mergeCell ref="F9:G9"/>
    <mergeCell ref="I9:J9"/>
    <mergeCell ref="M9:N9"/>
    <mergeCell ref="A10:D12"/>
    <mergeCell ref="A14:D14"/>
    <mergeCell ref="F14:G14"/>
    <mergeCell ref="I14:J14"/>
    <mergeCell ref="M14:N14"/>
    <mergeCell ref="A1:N1"/>
    <mergeCell ref="A2:P2"/>
    <mergeCell ref="A4:C6"/>
    <mergeCell ref="F4:G5"/>
    <mergeCell ref="J4:J5"/>
    <mergeCell ref="N4:O6"/>
    <mergeCell ref="A15:D15"/>
    <mergeCell ref="A17:D17"/>
    <mergeCell ref="F17:G17"/>
    <mergeCell ref="I17:J17"/>
    <mergeCell ref="M17:N17"/>
  </mergeCells>
  <pageMargins left="0.5" right="0.5" top="0.5" bottom="0.5" header="0" footer="0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Tait Sophie@Comm Plan &amp; Dev</cp:lastModifiedBy>
  <dcterms:created xsi:type="dcterms:W3CDTF">2023-06-08T14:53:09Z</dcterms:created>
  <dcterms:modified xsi:type="dcterms:W3CDTF">2023-06-09T13:24:56Z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01734361CD07C3C85B968AA4B2781C480C6A123D2D60A50792438722DCB760841E0C8D9BBB3A5C8529B614C9BDE6BB5ACDAD93A389FBACBAF4C9FE97C8673F249DFDB23C5F90911CF4CD2FC62CE445F3F619E320D7287DF09109988CD4CDBF98F548364CE6FAFB4865FED648ECFCF8A95A0F4D167946395973093C66107E2FB</vt:lpwstr>
  </property>
  <property fmtid="{D5CDD505-2E9C-101B-9397-08002B2CF9AE}" pid="3" name="Business Objects Context Information1">
    <vt:lpwstr>B27AAE94A5B8EABE0F22D492FBB6E2E1EB4BC7D1589F955A346850F82C97A48EE99B35E0EFC96FF53090F644FCF2AA2C43ABE97D477974A04FAE1B72B983436D1B5DDE7913A75B371F7D5EF0A919C3F77C2077A9A7D5231A87D02310242E42FA82B7C034088FBECE8B2BEA48871FC140A01784907A59AD9C8B6FBBF94A2F6F4</vt:lpwstr>
  </property>
  <property fmtid="{D5CDD505-2E9C-101B-9397-08002B2CF9AE}" pid="4" name="Business Objects Context Information2">
    <vt:lpwstr>803F7640DDC704D1FAA68733DAB13FC0A1BCFC91F8CA8142B42D02913D64B0D91F2C2A2F2B3D33D6AE07C0E11FD864C1EE73C06B6B919E156809B7268560EEB7183526849A3A446B1F1904A666CC103399CABEF1C72A4D4827F5AF6EDF3A9224C7748FB0B29256E5950F24225DEAFB5AB7363DBAD0B0BA1762A370EFBFD5AF0</vt:lpwstr>
  </property>
  <property fmtid="{D5CDD505-2E9C-101B-9397-08002B2CF9AE}" pid="5" name="Business Objects Context Information3">
    <vt:lpwstr>88AB5A98A26DA3E415DF668FCCAB9E67047E6D1E77DE7324BE3A2A4582E529F43BB632D61D1533934D1F8A059DD5F163AED64EE3E2562A401D8E7B686DD0D7CC9BDCCF42997C2B3734A1E8A86C32E70B4CA255ABEF7AE802B7AF4C2C3BCE55D50BCEB8FFC6755578E546B9ADD395B12EB366F6921CD84D9AEC827485D145577</vt:lpwstr>
  </property>
  <property fmtid="{D5CDD505-2E9C-101B-9397-08002B2CF9AE}" pid="6" name="Business Objects Context Information4">
    <vt:lpwstr>010BF4E89C6833A6E828C28745132D1FF1870DA2EC011ABF11887B585B619AC668AEA809FEB2EF286D503D0D80B8D80E44D853E1519C0B936ACF4084E850AC16528DAB5B3E119FD185B66A44E958D0C7D0CC037A733C9DACF8E28FAF05F77CD741264DBCAFF05FFD9746D829E8DA5B21931837FCDF6E1354AF94D0E3A0F8446</vt:lpwstr>
  </property>
  <property fmtid="{D5CDD505-2E9C-101B-9397-08002B2CF9AE}" pid="7" name="Business Objects Context Information5">
    <vt:lpwstr>A899B06AADCEBF5C0CD1DEB4FA5A0595BFE49F1E39FE461BCEA68939E2DC1C29CBE17ABDEAAF9FD766966DC7669DD8FAC902646EE074F96BFB629D6CE04C2BC9F25FB2552DDFD117402FB7547CD9B565B9DA17C9BA0920B8F38AB705476E350F51AB072</vt:lpwstr>
  </property>
</Properties>
</file>